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firstSheet="2"/>
  </bookViews>
  <sheets>
    <sheet name="汇总表" sheetId="2" r:id="rId1"/>
  </sheets>
  <definedNames>
    <definedName name="_xlnm._FilterDatabase" localSheetId="0" hidden="1">汇总表!$A$3:$AJ$153</definedName>
    <definedName name="_xlnm.Print_Titles" localSheetId="0">汇总表!$2:$3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<sst xmlns="http://schemas.openxmlformats.org/spreadsheetml/2006/main" count="983" uniqueCount="444">
  <si>
    <t>涞源县2025年度调整财政衔接资金项目计划</t>
  </si>
  <si>
    <t>序号</t>
  </si>
  <si>
    <t>项目名称</t>
  </si>
  <si>
    <t>项目类别</t>
  </si>
  <si>
    <t>建设地点</t>
  </si>
  <si>
    <t>建设性质</t>
  </si>
  <si>
    <t>建设内容</t>
  </si>
  <si>
    <t>原计划
安排资金</t>
  </si>
  <si>
    <t>调增资金</t>
  </si>
  <si>
    <t>调减资金</t>
  </si>
  <si>
    <t>调整后安排资金</t>
  </si>
  <si>
    <t>安排资金</t>
  </si>
  <si>
    <t>调整后安排资金(分开版)</t>
  </si>
  <si>
    <t>资金来源</t>
  </si>
  <si>
    <t>第一批申请</t>
  </si>
  <si>
    <t>第二批</t>
  </si>
  <si>
    <t>第三批</t>
  </si>
  <si>
    <t>第四批</t>
  </si>
  <si>
    <t>第五批</t>
  </si>
  <si>
    <t>第六批</t>
  </si>
  <si>
    <t>退回资金</t>
  </si>
  <si>
    <t>未申请</t>
  </si>
  <si>
    <t>进度计划</t>
  </si>
  <si>
    <t>项目实施
单位</t>
  </si>
  <si>
    <t>备注</t>
  </si>
  <si>
    <t>项目进展情况</t>
  </si>
  <si>
    <t>工程</t>
  </si>
  <si>
    <t>设计费</t>
  </si>
  <si>
    <t>监理费</t>
  </si>
  <si>
    <t>7月底预计支出总计</t>
  </si>
  <si>
    <t>剩余资金</t>
  </si>
  <si>
    <t>合同金额/财政评审金额</t>
  </si>
  <si>
    <t>7月底预计支出金额</t>
  </si>
  <si>
    <t>合同金额</t>
  </si>
  <si>
    <t>玖兴养鸡放养基地取暖设施改造提升项目（扯拽沟、小西庄）</t>
  </si>
  <si>
    <t>产业发展</t>
  </si>
  <si>
    <t>扯拽沟、小西庄</t>
  </si>
  <si>
    <t>新建</t>
  </si>
  <si>
    <t>对43栋玖兴养鸡分散鸡舍取暖设施进行改造提升，新建4个空气能机站（其中包含：超低温空气源热泵43套、承压缓冲水箱4台、主机循环水泵9台、鸡舍循环水泵10台、软化水水处理器4套、定压补水装置4套及其配套设施）以升级43栋鸡舍供暖系统。项目建成后产权归项目村所有，依托养殖场产生收益，预计可带动脱贫户2621户5879人，每户每年增收500元。</t>
  </si>
  <si>
    <t>冀财农〔2024〕95号</t>
  </si>
  <si>
    <t>冀财农〔2024〕95号128.083521万元，冀财农〔2024〕112号634.426479万元，冀财农〔2025〕34号100万元，县级衔接资金137万元。</t>
  </si>
  <si>
    <t>农业农村局</t>
  </si>
  <si>
    <t>正在进行预算评审</t>
  </si>
  <si>
    <t>冀财农〔2024〕112号</t>
  </si>
  <si>
    <t>冀财农〔2025〕34号</t>
  </si>
  <si>
    <t>县级衔接资金</t>
  </si>
  <si>
    <t>玖兴养鸡放养基地取暖设施改造提升项目（柳树沟、雅雀楼、赵家井）</t>
  </si>
  <si>
    <t>柳树沟、雅雀楼、赵家井</t>
  </si>
  <si>
    <t>对68栋玖兴养鸡分散鸡舍取暖设施进行改造提升，新建8个空气能机站（其中包含：超低温空气源热泵68套、承压缓冲水箱8台、主机循环水泵16台、鸡舍循环水泵16台、软化水水处理器8套、定压补水装置8套及其配套设施）以升级68栋鸡舍供暖系统。目建成后产权归项目村所有，依托养殖场产生收益，预计可带动脱贫户3909户8391人，每户每年增收500元。</t>
  </si>
  <si>
    <t>冀财农〔2024〕112号1050万元，冀财农〔2025〕34号100万元，县级衔接资金416.3566万元。</t>
  </si>
  <si>
    <t>养殖场配套电力设施提升项目</t>
  </si>
  <si>
    <t>涞源县</t>
  </si>
  <si>
    <t>1.玖兴养鸡中庄西沟基地线路接引1000米。安排资金114.557457万元。
    2.直隶黑猪养殖基地建设变压器增容新增箱变等工程。安排资金268万元。
    3.玖兴养鸡马庄（柳树沟）基地采暖设备改造增加线路安排资金58.639965万元。
    4.玖兴养鸡马庄（雅雀楼）基地采暖设备改造增加线路安排资金57.350464万元。
    5.玖兴养鸡赵家井基地采暖设备改造增加线路安排资金105.544125万元
    6.玖兴养鸡扯拽沟基地采暖设备改造增加线路安排资金100.850666万元
    7.玖兴养鸡小西庄基地采暖设备改造增加线路安排资金35.202672万元。
    项目建成后产权归项目村所有，依托养殖场产生收益，预计可带动脱贫户6530户14270人，每户每年增收500元。</t>
  </si>
  <si>
    <t>冀财农〔2024〕95号582.502228万元。</t>
  </si>
  <si>
    <t>6月30日开标</t>
  </si>
  <si>
    <t>张家庄养猪场修复项目</t>
  </si>
  <si>
    <t>南屯镇
张家庄村</t>
  </si>
  <si>
    <t>舍内地面修复500㎡，挡墙防护210m³，新建沼气池1座。项目修复完成后产权归张家庄村所有，依托养殖场产生收益、预计收益带动脱贫户50户，89人稳定增收，人均收入800元/年</t>
  </si>
  <si>
    <t>冀财农〔2024〕112号32万元，冀财农〔2024〕95号5.537920万元，县级衔接资金8.104180万元。</t>
  </si>
  <si>
    <t>已进场施工，预计10月完工</t>
  </si>
  <si>
    <t>玖兴养鸡中庄西沟基地配套蓄水池项目</t>
  </si>
  <si>
    <t>上庄乡
中庄村</t>
  </si>
  <si>
    <t xml:space="preserve">    中庄西沟基地配套蓄水池，新建蓄水池1座。项目建成后产权归中庄村所有，依托养殖场产生收益，预计收益带动脱贫户2554户，5527人稳定增收，人均收入800元/年。</t>
  </si>
  <si>
    <t>冀财农〔2024〕95号80万元，冀财农〔2024〕112号94.5万元。</t>
  </si>
  <si>
    <t>今天挂网招标</t>
  </si>
  <si>
    <t>北王家湾养鸡场入场路及排洪项目</t>
  </si>
  <si>
    <t>东团堡乡
北王家湾村</t>
  </si>
  <si>
    <t>新建混凝土路面120㎡，浆砌石排水渠450m,DN800排水管60m。项目建成后产权归北王家湾村所有，依托养殖场产生收益，预计收益带动脱贫户2082户，4502人稳定增收，人均收入800元/年。</t>
  </si>
  <si>
    <t>冀财农〔2024〕95号79.3776万元，县级衔接资金21.922400万元</t>
  </si>
  <si>
    <t>6月20日开标，25日签订施工合同</t>
  </si>
  <si>
    <t>柳树沟鸡场护坡修复项目</t>
  </si>
  <si>
    <t>北石佛镇
马庄村</t>
  </si>
  <si>
    <t>鸡场护坡修复，浆砌石挡墙967.95m³，浆砌石护坡716.4m³。项目修复完成后产权归马庄村所有，依托养殖场产生收益、预计收益带动脱贫户1227户，2324人稳定增收，人均收入800元/年</t>
  </si>
  <si>
    <t>冀财农〔2024〕95号94.848万元，县级衔接资金24.152万元。</t>
  </si>
  <si>
    <t>6月24日开标</t>
  </si>
  <si>
    <t>松树坨村农田水渠灾后修复项目（二期）</t>
  </si>
  <si>
    <t>走马驿镇
松树坨村</t>
  </si>
  <si>
    <t>浆砌石挡墙2992.5 m³，地面硬化50㎡。项目修复完成后产权归松树坨村所有，可有效提高松树坨村258户农户粮食产量增加农户种植收入。</t>
  </si>
  <si>
    <t>冀财农〔2024〕95号135.328万元，冀财农〔2024〕112号35.972万元。</t>
  </si>
  <si>
    <t>玖兴养鸡中庄基地线路新建项目</t>
  </si>
  <si>
    <t>架120导线300米，12米杆1基，拉线1条。项目建成后产权归中庄村所有，依托养鸡场带动40个村脱贫户2554户，5527人，稳定增收。预计每户每年可获得收益800元。</t>
  </si>
  <si>
    <t>冀财农〔2024〕112号4.867055万元。</t>
  </si>
  <si>
    <t>正在结算</t>
  </si>
  <si>
    <t>银坊养鸡场护坡建设项目</t>
  </si>
  <si>
    <t>银坊镇
银坊村</t>
  </si>
  <si>
    <t>砌筑长80米，高6米挡墙防护。项目建成后产权归银坊村所有。通过项目实施可保障银坊村养鸡场正常运行，依托养鸡场带动9个村脱贫户534户，1023人，稳定增收。预计每户每年可获得收益800元。</t>
  </si>
  <si>
    <t>冀财农〔2024〕112号39万元，冀财农〔2024〕95号12.275592万元。</t>
  </si>
  <si>
    <t>按照结算结果调整</t>
  </si>
  <si>
    <t>涞源县2025年基础设施提升项目</t>
  </si>
  <si>
    <t>基础设施</t>
  </si>
  <si>
    <t>泉坊镇冯村、曲村、甲村、王家湾村、北屯村、丰乐村、北台村、东神山村、马台村。
南屯镇湖海村</t>
  </si>
  <si>
    <t>泉坊镇冯村主街硬化及拆除6622.72㎡，巷道硬化18753.66㎡，太阳能路灯120盏；
    泉坊镇曲村主街硬化及拆除3634.26㎡，巷道硬化13047.25㎡，太阳能路灯141盏；
  泉坊镇甲村主街硬化及拆除12889.66m，巷道硬化 4965.41m，太阳能路灯200 盏；
    泉坊镇王家湾村主街硬化及拆除3501.38㎡，巷道硬化 121.42㎡，太阳能路灯124 盏；
    泉坊镇北屯村巷道硬化12921.58㎡，太阳能路灯 97 盏；
    泉坊镇丰乐村巷道硬化 31001.29㎡，太阳能路灯 9盏；
    泉坊镇北台村主街硬化及拆除 487.72㎡，巷道硬化3854.2㎡，太阳能路灯 20 盏；
    泉坊镇东神山村主街硬化及拆除5534.12㎡，巷道硬化 967.17㎡；
    乌龙沟乡马台村主街硬化及拆除2747.55㎡；
    南屯镇湖海村太阳能路灯 110 盏。项目建成后产权归项目村所有，通过项目实施，有效提升基础设施建设水平，改善农村环境，方便群众出行。</t>
  </si>
  <si>
    <t>县级衔接资金1560万元。</t>
  </si>
  <si>
    <t>正在编制初步设计</t>
  </si>
  <si>
    <t>玖兴肉鸡养殖片区粪污发酵处理项目修复项目</t>
  </si>
  <si>
    <t>修复北王家湾养殖粪污发酵处理粪污发酵槽3000㎡、配套设备、3根电线杆等工程。项目修复后产权归北王家湾村所有，依托养殖场产生收益，预计收益脱贫户2082户，4502人，人均收入800元/年。</t>
  </si>
  <si>
    <t>冀财农〔2024〕112号210万元，冀财农〔2024〕95号150万元。</t>
  </si>
  <si>
    <t>涞源县核心菌包厂上料搅拌系统、灭菌架等设备采购项目</t>
  </si>
  <si>
    <t>金家井乡
土巷口村</t>
  </si>
  <si>
    <t>采购三组搅拌系统，每组包含15立方米的搅拌机3台，刮板机3台，上方回旋1台；采购520套不锈钢灭菌架。产权归县政府，依托核心菌包厂产生收益，预计受益脱贫户3774户，6603人，人均收入300元。</t>
  </si>
  <si>
    <t>冀财农〔2024〕112号300万元，冀财农〔2024〕95号307万元。</t>
  </si>
  <si>
    <t>财政评审已完成，准备进行招投标</t>
  </si>
  <si>
    <t>涞源县核心菌包厂黑木耳原料预湿料场建设项目</t>
  </si>
  <si>
    <t>建设木耳原材料及预湿车间6000平方米（地面硬化，钢结构，及围挡）。产权归县政府，依托核心菌包厂产生收益，预计受益脱贫户3774户，6603人，人均收入300元。</t>
  </si>
  <si>
    <t>冀财农〔2024〕112号162.326万元，冀财农〔2024〕95号150万元。</t>
  </si>
  <si>
    <t>涞源县食用菌种植大棚改造提升项目</t>
  </si>
  <si>
    <t>金家井园区改造木耳棚为香菇培养棚45座；改造木耳棚为香菇冷棚出菇棚185座；木耳棚加固30座。 改造加固东团堡园区木耳棚120座，改造木耳棚为香菇暖棚出菇棚60座及菌包厂配电设施工程； 改造加固马台园区木耳棚26座。产权归项目村，通过种植增加收入，预计受益脱贫户6331户，12762人，人均收入300元。</t>
  </si>
  <si>
    <t>冀财农〔2024〕95号140.565699万元，冀财农〔2024〕112号748.434301万元。</t>
  </si>
  <si>
    <t>涞源县直隶黑猪养殖基地建设项目动物防疫隔离养殖点及配套设备工程</t>
  </si>
  <si>
    <t>上庄乡
上庄村、中庄村</t>
  </si>
  <si>
    <t>主要建设隔离猪舍1863.6㎡及舍内栏杆522.96m，以及配套附属用房155.9㎡，库房262㎡，食槽24套，饮水碗192个，3T料塔3台，36寸风机6台，50寸风机9台，SZLH420D环模制粒机1台，U测网1套、测猪宝20台等配套设备。项目建成后产权归上庄村、中庄村所有。依托养殖场带动40个村脱贫户2554户，5527人，稳定增收。每户每年可获得收益800元。</t>
  </si>
  <si>
    <t>冀财农〔2024〕112号108.846194万元,县级衔接资金161.153806万元。</t>
  </si>
  <si>
    <t>涞源县上庄乡上庄村养猪场配套建设项目</t>
  </si>
  <si>
    <t>上庄乡
上庄村</t>
  </si>
  <si>
    <t>新建粪污配套用房120㎡，兽医师（4间）210㎡、蓄水池400㎡、采精室110㎡、厂区硬化5700㎡，赶猪通道2040m、进出场道路11000㎡及浆砌石护坡10500m³、围墙1800m.项目建成后产权归上庄村所有。依托养殖场带动40个村脱贫户2554户，5527人，稳定增收。每户每年可获得收益800元。</t>
  </si>
  <si>
    <t>县级衔接资金890万元，冀财农〔2024〕112号283.094967万元，保财农【2025】6号114.60491万元。</t>
  </si>
  <si>
    <t>保财农【2025】6号</t>
  </si>
  <si>
    <t>北牛栏养牛场防洪项目</t>
  </si>
  <si>
    <t>金家井乡
北牛栏村</t>
  </si>
  <si>
    <t>新建挡墙防护2500m³，总投资130万元，项目建成后产权归北牛栏村所有，依托养牛场带动脱贫户26户，50人，稳定增收。每户每年可获得收益800元。</t>
  </si>
  <si>
    <t>冀财农〔2024〕112号137.53万元。</t>
  </si>
  <si>
    <t>双坨村、胡家庄村养猪场修复项目</t>
  </si>
  <si>
    <t>双坨村
胡家庄村</t>
  </si>
  <si>
    <t>修复王安镇双坨村彩钢屋顶1500㎡、南屯镇胡家庄村养猪场彩钢屋顶1500㎡。项目修复后产权归双坨村、胡家庄村所有，依托养猪场带动脱贫户80户，156人，稳定增收。每户每年可获得收益800元。</t>
  </si>
  <si>
    <t>冀财农〔2024〕95号40万元，冀财农〔2024〕95号22.408815万元。</t>
  </si>
  <si>
    <t>南屯镇金家庄村
村内街道硬化</t>
  </si>
  <si>
    <t>南屯镇
金家庄村</t>
  </si>
  <si>
    <t>村内街道硬化3500平方米。通过项目实施，有效提升基础设施建设水平，改善农村环境，方便群众出行。</t>
  </si>
  <si>
    <t>冀财农〔2024〕112号40万元</t>
  </si>
  <si>
    <t>6月24日签订施工合同</t>
  </si>
  <si>
    <t>西走马驿村道路硬化项目</t>
  </si>
  <si>
    <t>走马驿镇
西走马驿村</t>
  </si>
  <si>
    <t>硬化村内道路3000平米。项目建成后归项目村所有，通过项目实施，有效提升基础设施建设水平，改善农村环境，方便群众出行。</t>
  </si>
  <si>
    <t>冀财农〔2024〕112号30万元</t>
  </si>
  <si>
    <t>6月23日出具财评报告，6月底前完成比选，签订施工合同</t>
  </si>
  <si>
    <t>南马庄新建机井项目</t>
  </si>
  <si>
    <t>南马庄乡
南马庄村</t>
  </si>
  <si>
    <t>南马庄村养殖场配套机井一眼。项目建成后产权归南马庄村所有，依托养殖场产生收益，可带动脱贫户210户，389人稳定增收。预计每户每年可获得收益800元。</t>
  </si>
  <si>
    <t>冀财农〔2024〕112号20万元，冀财农〔2024〕95号18.030537万元。</t>
  </si>
  <si>
    <t>殷家堡村街道硬化项目</t>
  </si>
  <si>
    <t>王安镇
殷家堡村</t>
  </si>
  <si>
    <t>殷家堡村村内街道硬化3000平方米，项目建成后归项目村所有。通过项目实施，有效提升基础设施建设水平，改善农村环境，方便群众出行。</t>
  </si>
  <si>
    <t>冀财农〔2024〕95号30万元，冀财农〔2024〕95号5.468705万元。</t>
  </si>
  <si>
    <t>南赵庄村，杨家庄镇高家庄村路灯安装项目</t>
  </si>
  <si>
    <t>高家庄村
南赵庄村</t>
  </si>
  <si>
    <t>高家庄村安装路灯56盏，南赵庄村维修路灯25盏，安装路灯10盏.项目建成后归项目村所有。通过项目实施，有效提升基础设施建设水平，改善农村环境，方便群众出行。</t>
  </si>
  <si>
    <t>冀财农〔2024〕95号15.482276万元。</t>
  </si>
  <si>
    <t>养鸡场建设项目</t>
  </si>
  <si>
    <t>涞源县经济开发区</t>
  </si>
  <si>
    <t>建设1350平方米鸡舍5栋，项目建成后产权归项目村所有，项目村委托至涞源南礼农牧有限公司进行管理，涞源南礼农牧有限公司每年将投入金额的5%向村集体分红。</t>
  </si>
  <si>
    <t>冀财农〔2025〕9号</t>
  </si>
  <si>
    <t>冀财农〔2025〕9号720万元。</t>
  </si>
  <si>
    <t>涞源县上庄乡中庄村能繁母猪基地配套项目</t>
  </si>
  <si>
    <t>对基地内养殖设备进行维修,项目完成后产权归103个项目村所有，同时可以保障能繁母猪基地正常运行。预计带动白石山镇白石山村等103个村脱贫户稳定增收。</t>
  </si>
  <si>
    <t>保财农【2025】6号485.39509万元。</t>
  </si>
  <si>
    <t>新增</t>
  </si>
  <si>
    <t>涞源县走马驿镇北城子村黑木耳大棚改造提升项目</t>
  </si>
  <si>
    <t>走马驿镇
北城子村</t>
  </si>
  <si>
    <t>改造提升200个食用菌大棚。项目完成后产权归项目村所有，预计带动1601户3728人脱贫户，户均稳定增收300元。</t>
  </si>
  <si>
    <t>冀财农〔2024〕112号340万元。</t>
  </si>
  <si>
    <t>走马驿镇</t>
  </si>
  <si>
    <t>涞源县北石佛镇刘家嘴村黑木耳大棚改造提升项目</t>
  </si>
  <si>
    <t>北石佛镇
刘家嘴村</t>
  </si>
  <si>
    <t>改造提升50个食用菌大棚。项目完成后产权归项目村所有，项目预计带动脱贫户监测户共计222户471人,户均稳定增收300元。</t>
  </si>
  <si>
    <t>冀财农〔2024〕112号151.49万元。</t>
  </si>
  <si>
    <t>北石佛镇</t>
  </si>
  <si>
    <t>涞源县东团堡乡菌包厂养菌室修复项目</t>
  </si>
  <si>
    <t>东团堡乡
五节崖村</t>
  </si>
  <si>
    <t>修复菌包厂屋顶3600平方米。项目完成后产权归项目村所有，预计受益脱贫户2173户，5445人。</t>
  </si>
  <si>
    <t>冀财农〔2024〕112号30万元。</t>
  </si>
  <si>
    <t>涞源县涞源镇扯拽沟村养鸡场新建机井项目</t>
  </si>
  <si>
    <t>涞源镇
扯拽沟村</t>
  </si>
  <si>
    <t>新建机井2眼，项目建成后产权归扯拽沟村所有。委托玖兴公司运行管理。可有效保障35栋鸡舍用水。依托养殖场带动脱贫户2146户4745人稳定增收。每户每年可获得收益800元。</t>
  </si>
  <si>
    <t>冀财农〔2024〕112号75万元。</t>
  </si>
  <si>
    <t>涞源县东团堡乡北辛庄村养猪场新建机井项目</t>
  </si>
  <si>
    <t>东团堡乡
北辛庄村</t>
  </si>
  <si>
    <t>新建机井1眼，项目建成后产权归北辛庄村所有。可有效保障猪舍养殖用水。依托养殖场带动脱贫户226户673人稳定增收。每户每年可获得收益800元。</t>
  </si>
  <si>
    <t>冀财农〔2024〕112号35万元，县级衔接资金10.059067万元。</t>
  </si>
  <si>
    <t>集中联建养鸡场污水处理改造提升项目</t>
  </si>
  <si>
    <t>扯拽沟村、小西庄村、马庄村</t>
  </si>
  <si>
    <t>对扯拽沟、小西庄、赵家井、雅雀楼、柳树沟11栋鸡舍污水处理项目进行改造提升。项目建成后产权归项目村所有，依托养殖场带动脱贫户稳定增收。</t>
  </si>
  <si>
    <t>冀财农〔2024〕112号200万元，冀财农〔2024〕95号1.273197万元，县级衔接资金91.646803万元。</t>
  </si>
  <si>
    <t>涞源县走马驿镇东走马驿村苹果园配套建设项目</t>
  </si>
  <si>
    <t>走马驿镇
东走马驿村</t>
  </si>
  <si>
    <t>安装变压器1台、大口井4座及配水、道路硬化等附属设施。项目建成后产权归项目村所有，预计带动脱贫户12户16人，户均稳定增收800元。</t>
  </si>
  <si>
    <t>冀财农〔2025〕9号192万元。</t>
  </si>
  <si>
    <t>涞源县水堡镇塔儿村食用菌种植项目</t>
  </si>
  <si>
    <t>水堡镇
塔儿村</t>
  </si>
  <si>
    <t>购买种植集装箱8个，建设50米冷藏库1个，150平方米分拣车间一座。项目建成后产权归项目村所有，预计带动脱贫户86户191人，户均稳定增收300元。</t>
  </si>
  <si>
    <t>冀财农〔2024〕112号190万元。</t>
  </si>
  <si>
    <t>涞源镇北韩村、辛庄村村内街道修复工程</t>
  </si>
  <si>
    <t>涞源镇
北韩村、辛庄村</t>
  </si>
  <si>
    <t>北韩村村内街道硬化2400平方米，辛庄村内街道硬化3600平方米。项目建成后产权归项目村所有，保障495户1463人安全出行。</t>
  </si>
  <si>
    <t>冀财农〔2024〕112号55万元，县级衔接资金7.367665万元。</t>
  </si>
  <si>
    <t>涞源县南屯镇宋家庄村养鸡场防护项目</t>
  </si>
  <si>
    <t>南屯镇
宋家庄村</t>
  </si>
  <si>
    <t>砌筑防护挡墙、排水渠。项目建成后产权归项目村所有，依托养殖场预计带动脱贫户66户198人，户均稳定增收800元。</t>
  </si>
  <si>
    <t>冀财农〔2024〕112号110万元。</t>
  </si>
  <si>
    <t>涞源县走马驿镇高家台村苹果园配套项目</t>
  </si>
  <si>
    <t>走马驿镇
高家台村</t>
  </si>
  <si>
    <t>铺设管道、建设一体化滴灌系统。项目建成后产权归项目村所有，预计带动脱贫户20户38人，户均稳定增收300元。</t>
  </si>
  <si>
    <t>冀财农〔2024〕112号28万元。</t>
  </si>
  <si>
    <t>涞源县乌龙沟乡柱角石村基础设施建设</t>
  </si>
  <si>
    <t>乌龙沟乡
柱角石村</t>
  </si>
  <si>
    <t>硬化水泥路面6000平方米。项目建成后产权归项目村所有，收益171户410人。</t>
  </si>
  <si>
    <t>冀财农〔2024〕112号55万元。</t>
  </si>
  <si>
    <t>南屯镇南屯村杨雀湖辣椒种植项目产业配套工程</t>
  </si>
  <si>
    <t>南屯镇
南屯村</t>
  </si>
  <si>
    <t>铺设沥青路550米*4米，安装路灯10盏。项目建成后产权归项目村所有，预计带动脱贫户134户386人，户均稳定增收300元。</t>
  </si>
  <si>
    <t>涞源县王安镇银山口村街道硬化项目</t>
  </si>
  <si>
    <t>王安镇
银山口村</t>
  </si>
  <si>
    <t>村内街道沥青罩面，铺设沥青路6360平方米。项目建成后产权归项目村所有，保障328户771人安全出行。</t>
  </si>
  <si>
    <t>冀财农〔2024〕112号85万元。</t>
  </si>
  <si>
    <t>涞源县走马驿镇东走马驿村街道硬化及路灯安装项目</t>
  </si>
  <si>
    <t>街道硬化5000平方米，安装路灯50盏。项目建成后产权归项目村所有，保障471户1136人安全出行。</t>
  </si>
  <si>
    <t>冀财农〔2024〕112号80万元。</t>
  </si>
  <si>
    <t>涞源县银坊镇黄土岭村路面硬化及路灯安装项目</t>
  </si>
  <si>
    <t>银坊镇
黄土岭村</t>
  </si>
  <si>
    <t>路面硬化1600平方米，安装路灯15盏。项目建成后产权归项目村所有，保障150户520人安全出行。</t>
  </si>
  <si>
    <t>冀财农〔2024〕112号48万元，县级衔接资金3.74606万元。</t>
  </si>
  <si>
    <t>涞源县白石山镇石窝村道路硬化项目</t>
  </si>
  <si>
    <t>白石山镇
石窝村</t>
  </si>
  <si>
    <t>铺设道路3600米*3米，砌筑护坡1000立方米，项目建成后产权归项目村所有，保障178户514人安全出行。</t>
  </si>
  <si>
    <t>冀财农〔2024〕112号224.1235万元。</t>
  </si>
  <si>
    <t>涞源县上庄乡上庄村街道硬化及路灯安装项目</t>
  </si>
  <si>
    <t>沥青路面硬化4700平方米，安装太阳能路灯46盏，砌筑护坡1000立方米。项目建成后产权归项目村所有，保障936户2975人安全出行。</t>
  </si>
  <si>
    <t>冀财农〔2024〕112号200万元。</t>
  </si>
  <si>
    <t>涞源县金家井乡北黄土岭产业路建设项目</t>
  </si>
  <si>
    <t>金家井乡
北黄土岭村</t>
  </si>
  <si>
    <t>铺设沥青路500米*5米。项目建成后产权归项目村所有，依托养殖场预计带动脱贫户43户113人，户均稳定增收800元。</t>
  </si>
  <si>
    <t>涞源县塔崖驿乡东杏花村路灯安装项目</t>
  </si>
  <si>
    <t>塔崖驿乡
东杏花村</t>
  </si>
  <si>
    <t>安装路灯240盏，项目建成后产权归项目村所有，同时保障466户1028人安全出行。</t>
  </si>
  <si>
    <t>冀财农〔2024〕112号40万元，县级衔接资金4.297871万元。</t>
  </si>
  <si>
    <t>2024年涞源县农村基础设施提升项目</t>
  </si>
  <si>
    <t>白石山镇
西庄铺村</t>
  </si>
  <si>
    <t>续建</t>
  </si>
  <si>
    <t>对西庄铺村进行街道硬化与路灯安装等内容的建设。同时保障脱贫户安全出行。</t>
  </si>
  <si>
    <t>冀财农〔2024〕112号97.540118万元。</t>
  </si>
  <si>
    <t>预制菜加工项目</t>
  </si>
  <si>
    <t>购买熟食预制菜加工设备，项目建成后产权归项目村所有，委托河北桃木疙瘩农业科技股份有限公司进行管理，河北桃木疙瘩农业科技股份有限公司每年将投入金额的5%向村集体分红，分红收益带动275户脱贫户稳定增收。预计每户每年增收1200元。</t>
  </si>
  <si>
    <t>冀财农〔2024〕112号214.992万元。</t>
  </si>
  <si>
    <t>冷库建设项目</t>
  </si>
  <si>
    <t>乌龙沟乡、王安镇、留家庄乡、走马驿镇</t>
  </si>
  <si>
    <t>在乌龙沟乡乌龙沟村、王安镇五十亩地村、留家庄乡伊家铺村、走马驿镇东走马驿村建设冷库4个，总容积约4500-5500立方米。项目建成后产权归村集体所有，租赁企业每年按投资金额的5%进行分红，带动4个村脱贫户138户稳定增收。预计每户每年可增收500元。</t>
  </si>
  <si>
    <t>冀财农〔2024〕112号90.189985万元。</t>
  </si>
  <si>
    <t>玖兴肉鸡养殖片区粪污发酵处理项目</t>
  </si>
  <si>
    <t>配套建设养殖粪污发酵处理设施，建设内容：建设粪污发酵槽，成品库房、附属用房，粪污翻抛设备等。2023年投资387.016278万元，2024年投资176.7388万元。产权归北王家湾村，依托主体产生收益，预计受益脱贫户1965户，4213人。每户每年可获得收益800元</t>
  </si>
  <si>
    <t>冀财农〔2024〕112号26.861322万元。</t>
  </si>
  <si>
    <t>涞源县核心菌包厂灭菌柜、自动装袋机等设备采购项目</t>
  </si>
  <si>
    <t>在黑木耳核心菌包厂设备采购：采购黑木耳自助装袋机10台、采购香菇自助装袋机5台、采购灭菌柜15台。2024年投资780万元。产权归县政府，依托核心菌包厂产生收益，预计受益脱贫户3774户，6603人，人均收入300元。</t>
  </si>
  <si>
    <t>冀财农〔2024〕112号165.305181万元。</t>
  </si>
  <si>
    <t>核心菌包厂附属设备
购置项目</t>
  </si>
  <si>
    <t>购置40万个养菌筐、17个发酵罐，大小高压锅等。2024年投资239.2498万元。产权归县政府，依托核心菌包厂产生收益，预计受益脱贫户3774户，6603人，人均收入300元。</t>
  </si>
  <si>
    <t>冀财农〔2024〕112号79.7502万元。</t>
  </si>
  <si>
    <t>中庄村农业产业园柔性温室项目</t>
  </si>
  <si>
    <t>利用300亩土地建设柔性温室大棚67000㎡及配套设施设备。项目建成后产权归项目村所有，可带动1801户，共计3542人分红及部分人员务工。</t>
  </si>
  <si>
    <t>冀财农〔2024〕112号1750万元。</t>
  </si>
  <si>
    <t>玖兴养鸡王家湾基地养鸡场建设项目</t>
  </si>
  <si>
    <t>集中建设26栋鸡舍90米×16米（含场地平整、设备、配套水电）项目。项目建成后产权归养老河等41个村所有，可吸纳务工人员52人，带动41个村脱贫户2082户，4502人，稳定增收。每户每年可获得收益800元。</t>
  </si>
  <si>
    <t>冀财农〔2024〕95号500万元，冀财农〔2024〕95号543.072581万元,县衔接资金20.5718。</t>
  </si>
  <si>
    <t>县衔接资金</t>
  </si>
  <si>
    <t>玖兴养鸡中庄西沟基地养鸡场建设项目</t>
  </si>
  <si>
    <t>建设29栋鸡舍90米×16米（含场地平整、设备、配套水电）项目。项目建成后产权归金家井村等41个村所有，可吸纳务工人员58人，带动41个村脱贫户3203户，6825人，稳定增收。每户每年可获得收益800元。</t>
  </si>
  <si>
    <t>冀财农〔2024〕95号500万元，冀财农〔2024〕95号359.187836万元。</t>
  </si>
  <si>
    <t>楼房养猪消杀车间建设项目</t>
  </si>
  <si>
    <t>北石佛镇
石道沟村</t>
  </si>
  <si>
    <t>建设300平米消杀车间、安装消杀设备，建设300平米冷库、安装制冷设备。项目建成后，可保障楼房养猪项目正常运行。项目建成后产权归石道沟村所有，通过项目实施可保障楼房养猪项目正常运行，依托楼房养猪带动105个村脱贫户7797户，脱贫人口17245人持续稳定增收。每户每年可获得收益1000元。</t>
  </si>
  <si>
    <t>冀财农〔2024〕95号62.247933万元，县级衔接资金2.72万元。</t>
  </si>
  <si>
    <t>东刘家庄村鸡场灾后修复项目</t>
  </si>
  <si>
    <t>王安镇
东刘家庄村</t>
  </si>
  <si>
    <t>东刘家庄村：挡墙护坡修复1355.2m³，项目修复完成后原所有权不变，通过项目实施可保障养鸡场正常运行，依托养殖场产生收益、预计收益脱贫户56户，71人，人均收入1000元/年。</t>
  </si>
  <si>
    <t>冀财农〔2024〕95号20.89486万元。</t>
  </si>
  <si>
    <t>赵家井村养鸡场、松树坨村农田水渠灾后修复项目</t>
  </si>
  <si>
    <t>赵家井村
松树坨村</t>
  </si>
  <si>
    <t>松树坨村：浆砌石挡墙601立方米，浆砌石水渠384立方米，项目修复完成后产权归松树坨村所有。赵家井村：浆砌石挡墙3640立方米，防护网1300平方米。项目修复完成后产权归赵家井村所有，依托养殖场产生收益，带动赵家井搬迁脱贫人口稳定增收。人均收入300元/年。</t>
  </si>
  <si>
    <t>冀财农〔2024〕95号73.53129万元。</t>
  </si>
  <si>
    <t>中庄西沟导洪沟工程</t>
  </si>
  <si>
    <t>为29栋鸡舍配套建设导洪沟。项目建成后产权归中庄村所有，通过项目实施可保障中庄西沟养殖基地正常运行，依托养鸡场带动41个村脱贫户3203户，6825人，稳定增收。每户每年可获得收益800元。</t>
  </si>
  <si>
    <t>冀财农〔2024〕112号96万元。</t>
  </si>
  <si>
    <t>2022年涞源县直隶黑猪养殖基地建设项目</t>
  </si>
  <si>
    <t>项目总投资3.75亿元，企业自筹1.49亿元，其中利用衔接资金2.26亿元，建设年出栏4.8万头生猪养殖基地，占地537亩，总建筑面积约为7.5万平米，年产值约为2.27亿元。2022年投资6000万元，2023年投资10000万元,2024年投资4699.694889万元。带动40个村脱贫户2554户，5527人，稳定增收。每户每年可获得收益800元。</t>
  </si>
  <si>
    <t>冀财农〔2024〕95号1082.126611万元。</t>
  </si>
  <si>
    <t>玖兴养鸡中庄基地设备安装项目</t>
  </si>
  <si>
    <t>安装养鸡设备32栋，项目建成后产权归项目村所有，依托养鸡场带动41个村脱贫户3203户，6825人，稳定增收。每户每年可获得收益800元。</t>
  </si>
  <si>
    <t>冀财农〔2024〕95号57.6万元。</t>
  </si>
  <si>
    <t>柳沟鸡舍建设</t>
  </si>
  <si>
    <t>水堡镇
柳沟村</t>
  </si>
  <si>
    <t>集中建设12栋鸡舍90米×16米（含设备、配套水电）项目。项目建成后产权归水堡村等11个村所有，可吸纳务工人员24人，带动11个村脱贫户644户，1139人，稳定增收。每户每年可获得收益800元。</t>
  </si>
  <si>
    <t>冀财农〔2024〕95号202.916479万元，县级衔接资金140.833033万元。</t>
  </si>
  <si>
    <t>粮食加工项目</t>
  </si>
  <si>
    <t>北石佛镇
北石佛村</t>
  </si>
  <si>
    <t>共投资650万，其中设备投资464万、厂房改造186万。其中衔接资金投资200万，用于购买  (附件)剩余设备。264万由河北谷禹知画农业科技股份有限公司，出资购买，项目建成后，衔接资金形成资产产权归新街村、太平关村、南关村、城里村、小北关村、东关村、大北关村、西关村、水云乡村、北石佛村所有。企业每年按照不低于衔接资金投入的5%向村集体支付租金，村集体进行二次分配。</t>
  </si>
  <si>
    <t>冀财农〔2024〕95号50万元，冀财农〔2024〕112号150万元。</t>
  </si>
  <si>
    <t>涞源镇
北石佛镇</t>
  </si>
  <si>
    <t>正在进行意向公开，6月29日挂网招标</t>
  </si>
  <si>
    <t>上庄乡旅游民宿建设项目</t>
  </si>
  <si>
    <t>上庄乡</t>
  </si>
  <si>
    <t>上庄乡上庄村以王二小红色村庄为依托，村集体宅基地上建设民宿三套，项目建成后产权归上庄村村集体所有。委托第三方运营管理。第三方向上庄村支付分红资金。村集体进行二次分配。预计每年收益3万元。可带动上庄村192户298名脱贫户及监测户稳定增收。</t>
  </si>
  <si>
    <t>正在进行概算批复</t>
  </si>
  <si>
    <t>金家井乡旅游民宿建设项目</t>
  </si>
  <si>
    <t>金家井乡</t>
  </si>
  <si>
    <t>投资60万元在金家井乡打造民宿。项目建成后产权归村集体所有，村集体委托三方公司运行，三方公司每年按照投资额的5%向村集体进行分红，收益带动脱贫户稳定增收，预计每户每年500元。</t>
  </si>
  <si>
    <t>冀财农〔2024〕112号60万元。</t>
  </si>
  <si>
    <t>已上报资金申请</t>
  </si>
  <si>
    <t>留家庄乡旅游民宿建设项目</t>
  </si>
  <si>
    <t>留家庄乡</t>
  </si>
  <si>
    <t>投资30万元在留家庄乡打造民宿。项目建成后产权归村集体所有，村集体委托三方公司运行，三方公司每年按照投资额的5%向村集体进行分红，收益带动脱贫户稳定增收，预计每户每年500元。</t>
  </si>
  <si>
    <t>预计6月底签订施工合同</t>
  </si>
  <si>
    <t>乌龙沟乡旅游民宿建设项目</t>
  </si>
  <si>
    <t>乌龙沟乡</t>
  </si>
  <si>
    <t>投资20万元在乌龙沟乡打造民宿。项目建成后产权归村集体所有，村集体委托三方公司运行，三方公司每年按照投资额的5%向村集体进行分红，收益带动脱贫户稳定增收，预计每户每年500元。</t>
  </si>
  <si>
    <t>冀财农〔2024〕112号20万元。</t>
  </si>
  <si>
    <t>北赵庄村制冷机组设备项目</t>
  </si>
  <si>
    <t>乌龙沟乡
北赵庄村</t>
  </si>
  <si>
    <t>购买一套制冷机组，形成经营性固定资产产权归村所有，设备采购后出租经营，预计收益率10%左右。预计带动脱贫户63户，131人稳定增收。</t>
  </si>
  <si>
    <t>冀财农〔2024〕112号50万元。</t>
  </si>
  <si>
    <t>白石山村蔬菜大棚建设项目</t>
  </si>
  <si>
    <t>白石山镇
白石山村</t>
  </si>
  <si>
    <t>建设蔬菜大棚3栋，项目建成后产权归白石山村所有，委托涞源县高低农业科技开发有限公司运营管理，可吸纳务工人员5人，带动脱贫户17户，30人稳定增收，预计户均年增收500元.</t>
  </si>
  <si>
    <t>冀财农〔2024〕112号91.646954万元。</t>
  </si>
  <si>
    <t>白石山镇</t>
  </si>
  <si>
    <t>白石山村蔬菜大棚建设项目（二期）</t>
  </si>
  <si>
    <t>建设大棚一栋及配套设施.项目建成后产权归白石山村所有，委托涞源县高低农业科技开发有限公司运营管理，可吸纳务工人员5人，带动脱贫户17户，30人稳定增收，预计户均年增收500元。</t>
  </si>
  <si>
    <t>县级衔接资金100万元。</t>
  </si>
  <si>
    <t>涞源县中庄村农业产业园项目配水工程</t>
  </si>
  <si>
    <t>打机10眼及机井配套设施。项目建成后产权归上庄乡19个村村集体所有，可带动1801户，3542人分红及部分人员务工。预计每户每年可增收500元。</t>
  </si>
  <si>
    <t>冀财农〔2024〕112号352万元。</t>
  </si>
  <si>
    <t>水利局</t>
  </si>
  <si>
    <t>概算已批复
正在编制预算</t>
  </si>
  <si>
    <t>涞源县2025年农村饮水安全巩固提升项目</t>
  </si>
  <si>
    <t>更新机井7眼及配套，新建蓄水池1座，水源池1座，修建井房3座，维修井房1处，修建水源保护井12座，新建集中供水点30处，铺设管道48489m。预计受益总户数4710户，总人口12556人，受益脱贫户605户，1238人</t>
  </si>
  <si>
    <t>冀财农〔2024〕112号841.305033万元。</t>
  </si>
  <si>
    <t>正在编制概算</t>
  </si>
  <si>
    <t>涞源县塔崖驿乡2025年农村饮水水毁恢复重建工程</t>
  </si>
  <si>
    <t>塔崖驿乡</t>
  </si>
  <si>
    <t>新打机井 2 眼，新建井房 2 座，并进行配套。拆除重建大口井 2 座，清淤冲洗消毒大口井 21 座，铺设管道 PE 管道 28877m，铺设保温钢管1640m。户内管道冲洗消毒 4380m。受益总户数504户，1110人。</t>
  </si>
  <si>
    <t>县级衔接资金160万元。</t>
  </si>
  <si>
    <t>南屯村阳雀湖辣椒种植项目</t>
  </si>
  <si>
    <t>建设总面积3000平方米的分拣车间、冷库 、配套建设，项目建成后形成经营性固定资产，产权归项目村所有。预计带动西关村、西走马驿村、南屯村、高家庄村、小河村、牛家沟掌村、铁岭村脱贫户239户619人稳定增收。</t>
  </si>
  <si>
    <t>冀财农〔2024〕95号400万元。</t>
  </si>
  <si>
    <t>涞源镇
走马驿镇
杨家庄镇
南屯镇</t>
  </si>
  <si>
    <t>万子沟村中药材种植项目</t>
  </si>
  <si>
    <t>上庄乡
万子沟村</t>
  </si>
  <si>
    <t>申请资金主要用于购买药材种子、苗木，购置种植相关的农机具，并利用村集体闲置房屋修建放置中药材的仓库等。该项目建设地点为上庄乡万子沟村，形成经营性固定资产产权归村所有。预计带动脱贫户29户，47人稳定增收。</t>
  </si>
  <si>
    <t>冀财农〔2024〕95号50万元。</t>
  </si>
  <si>
    <t>冀家会村农机设备采购项目</t>
  </si>
  <si>
    <t>北石佛镇
冀家会村</t>
  </si>
  <si>
    <t>采购中型拖拉机、小型拖拉机、旋耕机、播种机、自走式喷杆喷雾机、三行收割机、农用三轮车等，建设地点在北石佛镇冀家会村，形成经营性固定资产产权归村所有。设备采购后出租经营，预计收益率10%左右。预计带动脱贫户17户，41人稳定增收。</t>
  </si>
  <si>
    <t>焦树庄村制冷机组设备项目</t>
  </si>
  <si>
    <t>南马庄乡
焦树庄村</t>
  </si>
  <si>
    <t>购买一套制冷机组，形成经营性固定资产产权归村所有，设备采购后出租经营，预计收益率10%左右。预计带动脱贫户76户，170人稳定增收。</t>
  </si>
  <si>
    <t>南马庄乡</t>
  </si>
  <si>
    <t>金家井乡玖兴养鸡示范区鸡舍保温项目</t>
  </si>
  <si>
    <t>金家井乡
窝坨村</t>
  </si>
  <si>
    <t>对窝坨村7栋鸡舍喷涂聚氨酯保温材料，项目建成后产权归项目村所有。委托第三方运行，可减少项目运行成本，增加脱贫群众收入。</t>
  </si>
  <si>
    <t>冀财农〔2024〕112号40万元,县级衔接资金3.036215万元。</t>
  </si>
  <si>
    <t>支持肉牛纾困解难项目</t>
  </si>
  <si>
    <t>2025年省级衔接推进乡村振兴补助资金中安排75万元用于我县支持肉牛纾解困难，帮助脱贫户享受政策湖（未消除风险监测对象）肉牛养殖户度过经营困难期，带动脱贫人口稳定增收，夯实脱贫人口稳定增收，夯实脱贫攻坚成果根基，促进脱贫攻坚和乡村振兴有效衔接。</t>
  </si>
  <si>
    <t>冀财农〔2025〕9号75万元冀财农〔2024〕95号0.020247万元。</t>
  </si>
  <si>
    <t>各乡镇</t>
  </si>
  <si>
    <t>涞源县银坊镇银坊村养鸡场灾后修复项目</t>
  </si>
  <si>
    <t>架设供电线路，项目建成后产权归项目村所有，依托养殖场预计带动脱贫户72户，124人稳定增收。</t>
  </si>
  <si>
    <t>冀财农〔2024〕112号15万元。县级衔接资金4.700648万元。</t>
  </si>
  <si>
    <t>银坊镇</t>
  </si>
  <si>
    <t>涞源县泉坊镇北屯村街道硬化项目</t>
  </si>
  <si>
    <t>泉坊镇
北屯村</t>
  </si>
  <si>
    <t>建设地下分洪管涵约300米，用于灌溉农田，增加粮食产量。项目建成后产权归项目村所有，收益421户1432人。</t>
  </si>
  <si>
    <t>冀财农〔2024〕112号57万元。</t>
  </si>
  <si>
    <t>泉坊镇</t>
  </si>
  <si>
    <t>涞源县泉坊镇前泉坊村护地坝修复项目</t>
  </si>
  <si>
    <t>泉坊镇
前泉坊村</t>
  </si>
  <si>
    <t>建设长10米、宽5米桥梁一座，建设300米排洪渠石砌护堤。项目建成后产权归项目村所有，收益430户1964人。</t>
  </si>
  <si>
    <t>涞源县涞源镇张家村电商项目</t>
  </si>
  <si>
    <t>涞源镇
张家庄村</t>
  </si>
  <si>
    <t>购买电商直播设备一套，产权归张家村所有。张家村委托至涞源县妥妥商贸用于推动涞源县农产品的销售，解决农产品“卖难”问题。妥妥商贸每年支付张家庄村分红资金比例不低于投入资金的5%，用于保障脱贫群众稳定增收。</t>
  </si>
  <si>
    <t>县级衔接资金28万元。</t>
  </si>
  <si>
    <t>涞源镇</t>
  </si>
  <si>
    <t>涞源县金家井乡王家井养鸡场灾后修复项目</t>
  </si>
  <si>
    <t>金家井乡
斜山村</t>
  </si>
  <si>
    <t>对金家井乡王家井村养鸡场进行灾后修复。主要更换鸡舍钢结构及篷布。项目建成后产权归王家井村所有。</t>
  </si>
  <si>
    <t>涞源县白石山镇白石山村蔬菜大棚项目</t>
  </si>
  <si>
    <t>主要建设钢架日光温室5座，高度5.5m；砖混结构耳房5座，每座建筑面积约12平方米；看护房1座，建筑面积约430平方米。项目建成后产权归白石山村所有，可吸纳务工人员5人，带动脱贫户177户，456人稳定增收，预计户均年增收500元.</t>
  </si>
  <si>
    <t>冀财农〔2024〕95号91.646954万元，县级衔接资金8.353046万元。</t>
  </si>
  <si>
    <t>正在走报账程序</t>
  </si>
  <si>
    <t>涞源县上庄乡、乌龙沟乡非贫困村交通基础设施提升项目</t>
  </si>
  <si>
    <t>跃子沟村、乌龙沟村、柱角石村、毕家庄-东沟、陈家庄村</t>
  </si>
  <si>
    <t>村内主街道硬化21379.4㎡，建设标准为四级公路。项目建成后产权归项目地村集体所有，同时保障脱贫户185户，360人安全出行。</t>
  </si>
  <si>
    <t>冀财农〔2024〕95号122万元。</t>
  </si>
  <si>
    <t>交通局</t>
  </si>
  <si>
    <t>涞源镇、白石山镇、银坊镇非贫困村交通基础设施提升项目</t>
  </si>
  <si>
    <t>司各庄村、北坛村、银坊村、银炉台村</t>
  </si>
  <si>
    <t>村内主街道硬化23089.23㎡，建设标准为四级公路。项目建成后产权归项目地村集体所有，同时保障脱贫户240户，390人安全出行。</t>
  </si>
  <si>
    <t>冀财农〔2024〕95号94万元。</t>
  </si>
  <si>
    <t>涞源县交通基础设施提升工程（二期）项目</t>
  </si>
  <si>
    <t>狮子峪村、柱角石村、王安镇村、祁家沟村、小河村</t>
  </si>
  <si>
    <t>村内主街道硬化49829㎡，建设标准为四级公路。项目建成后产权归项目地村集体所有，同时保障脱贫户420户，980人安全出行。</t>
  </si>
  <si>
    <t>冀财农〔2024〕95号76.35183万元。</t>
  </si>
  <si>
    <t>涞源县塔崖驿乡东杏花村2025年道路硬化项目</t>
  </si>
  <si>
    <t>重建水泥混凝土路面，增设挡墙及护栏等。项目建成后产权归项目地村集体所有，同时保障466户1028人安全出行。</t>
  </si>
  <si>
    <t>县级衔接资金200万元。</t>
  </si>
  <si>
    <t>金家井乡北黄土岭村、北牛栏村基础设施提升项目</t>
  </si>
  <si>
    <t>金家井乡
北黄土岭村、北牛栏村</t>
  </si>
  <si>
    <t>北黄土岭村、北牛栏村基础设施提升项目。项目建成后产权归项目村所有，收益261户592人。</t>
  </si>
  <si>
    <t>冀财农〔2024〕95号180万元。</t>
  </si>
  <si>
    <t>出方案就可以走报账手续</t>
  </si>
  <si>
    <t>产业就业奖补</t>
  </si>
  <si>
    <t>政策类</t>
  </si>
  <si>
    <t>年度内家庭人均其他工资性收入、人均生产经营性纯收入合计500元（含）-2000元（不含）奖补100元，2000元（含）-5000元（不含）奖励200元，5000元（含）-10000元（不含）奖励300元，10000元（含）-15000元（不含）奖励400元，15000元（含）-20000元（不含）奖励500元，20000元（含）元-25000元（不含）奖励600元，25000元（含）元-30000元以上的奖励700元。就业地域、自主生产经营地域不限。奖补以户为单位。</t>
  </si>
  <si>
    <t>县级衔接资金470万元。</t>
  </si>
  <si>
    <t>市级工作队经费</t>
  </si>
  <si>
    <t>15个市级工作队经费</t>
  </si>
  <si>
    <t>保财农【2025】6号120万元。</t>
  </si>
  <si>
    <t>组织部</t>
  </si>
  <si>
    <t>县级工作队经费</t>
  </si>
  <si>
    <t>122个县级工作队经费</t>
  </si>
  <si>
    <t>县级衔接资金976万元。</t>
  </si>
  <si>
    <t>一次性外出务工交通补贴</t>
  </si>
  <si>
    <t>全县脱贫人口（含监测对象）市外务工且稳定就业3个月( 含)以上的脱贫人口和监测对象均应落实一次性交通补贴，结合我县实际，在省外务工的，每人600元；在市外省内务工的，每人400元。每人每年只享受一次交通补贴。</t>
  </si>
  <si>
    <t>冀财农〔2024〕112号178万元。</t>
  </si>
  <si>
    <t>人社局</t>
  </si>
  <si>
    <t>项目管理费</t>
  </si>
  <si>
    <t>用于项目前期可行性研究报告、初步设计的编制，地形测量，地质勘探、水土保持、水资源论证等支出。用于项目后期结算、验收等服务类支出。</t>
  </si>
  <si>
    <t>冀财农〔2024〕95号94.79万元，县级衔接资金773.978806万元，冀财农〔2025〕34号9.43万元，冀财农〔2025〕87号0.75万元。</t>
  </si>
  <si>
    <t>雨露计划</t>
  </si>
  <si>
    <t>全县建档立卡脱贫户（含监测户）家庭中，接受中、高等职业教育，含普通中专、职业高中、技工学校、普通大专、高职院校、技师学院，且取得正式全日制学籍的在校生（含在校期间顶岗实习）家庭，每生每学期补助1500元，一年补助2次。</t>
  </si>
  <si>
    <t>冀财农〔2024〕112号466.05万元。</t>
  </si>
  <si>
    <t>小额贷款贴息</t>
  </si>
  <si>
    <t>贯彻落实国家、省、市脱贫人口小额信贷政策，解决脱贫户发展生产缺乏资金支撑问题。对符合脱贫人口小额信贷贴息政策的脱贫小额信贷予以全额贴息。</t>
  </si>
  <si>
    <t>偿还易地扶贫搬迁贷款</t>
  </si>
  <si>
    <t>冀财农〔2024〕112号2780万元。</t>
  </si>
  <si>
    <t>资产收益项目</t>
  </si>
  <si>
    <t>投资4800万元到玖兴农牧（涞源）有限公司，支持企业发展，玖兴农牧（涞源）有限公司按照投入资金4%进行每年分红。</t>
  </si>
  <si>
    <t>冀财农〔2025〕34号733.57万元，冀财农〔2024〕112号1040.748711万元，保财农【2025】6号156万元，冀财农〔2024〕95号2869.681289万元。</t>
  </si>
  <si>
    <t>走马驿镇高家台村灾后鸡舍道路修复项目</t>
  </si>
  <si>
    <t>涞源县高家台村</t>
  </si>
  <si>
    <t>重建水泥混凝土路面长1500米，宽3.5米，项目建成后产权归项目地村集体所有</t>
  </si>
  <si>
    <t>冀财农〔2025〕87号</t>
  </si>
  <si>
    <t>冀财农〔2025〕87号39.25万元，县级衔接资金16万元冀财农〔2024〕95号0.75万元。</t>
  </si>
  <si>
    <t>南马庄乡小关城村灾后鸡舍修复项目</t>
  </si>
  <si>
    <t>涞源县小关城村</t>
  </si>
  <si>
    <t>修复排污管道1200米，舍内部分设备更换项目建成后产权归项目地村集体所有</t>
  </si>
  <si>
    <t>冀财农〔2025〕87号35万元，县级衔接资金23万元。</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</si>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</sst>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 numFmtId="178" formatCode="0.000000_ "/>
    <numFmt numFmtId="179" formatCode="0.0_ "/>
    <numFmt numFmtId="180" formatCode="0.0000_ "/>
    <numFmt numFmtId="181" formatCode="0.000_ "/>
    <numFmt numFmtId="182" formatCode="0.00000_ "/>
    <numFmt numFmtId="183" formatCode="yyyy&quot;年&quot;m&quot;月&quot;d&quot;日&quot;;@"/>
  </numFmts>
  <fonts count="25">
    <font>
      <sz val="11"/>
      <color theme="1"/>
      <name val="宋体"/>
      <charset val="134"/>
      <scheme val="minor"/>
    </font>
    <font>
      <sz val="11"/>
      <name val="宋体"/>
      <charset val="134"/>
      <scheme val="minor"/>
    </font>
    <font>
      <sz val="24"/>
      <name val="宋体"/>
      <charset val="134"/>
      <scheme val="minor"/>
    </font>
    <font>
      <sz val="12"/>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4">
    <fill>
      <patternFill patternType="none"/>
    </fill>
    <fill>
      <patternFill patternType="gray125"/>
    </fill>
    <fill>
      <patternFill patternType="solid">
        <fgColor rgb="FFFFFF00"/>
        <bgColor indexed="64"/>
      </patternFill>
    </fill>
    <fill>
      <patternFill patternType="solid">
        <fgColor theme="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4" borderId="7"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8" applyNumberFormat="0" applyFill="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2" fillId="0" borderId="0" applyNumberFormat="0" applyFill="0" applyBorder="0" applyAlignment="0" applyProtection="0">
      <alignment vertical="center"/>
    </xf>
    <xf numFmtId="0" fontId="13" fillId="5" borderId="10" applyNumberFormat="0" applyAlignment="0" applyProtection="0">
      <alignment vertical="center"/>
    </xf>
    <xf numFmtId="0" fontId="14" fillId="6" borderId="11" applyNumberFormat="0" applyAlignment="0" applyProtection="0">
      <alignment vertical="center"/>
    </xf>
    <xf numFmtId="0" fontId="15" fillId="6" borderId="10" applyNumberFormat="0" applyAlignment="0" applyProtection="0">
      <alignment vertical="center"/>
    </xf>
    <xf numFmtId="0" fontId="16" fillId="7" borderId="12" applyNumberFormat="0" applyAlignment="0" applyProtection="0">
      <alignment vertical="center"/>
    </xf>
    <xf numFmtId="0" fontId="17" fillId="0" borderId="13" applyNumberFormat="0" applyFill="0" applyAlignment="0" applyProtection="0">
      <alignment vertical="center"/>
    </xf>
    <xf numFmtId="0" fontId="18" fillId="0" borderId="14"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xf numFmtId="0" fontId="24" fillId="0" borderId="0">
      <alignment vertical="center"/>
    </xf>
    <xf numFmtId="0" fontId="24" fillId="0" borderId="0">
      <alignment vertical="center"/>
    </xf>
    <xf numFmtId="0" fontId="0" fillId="0" borderId="0">
      <alignment vertical="center"/>
    </xf>
  </cellStyleXfs>
  <cellXfs count="74">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1" fillId="2"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2" xfId="0" applyFont="1" applyFill="1" applyBorder="1" applyAlignment="1">
      <alignment horizontal="center" vertical="center" wrapText="1"/>
    </xf>
    <xf numFmtId="176" fontId="1" fillId="0" borderId="3"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177" fontId="1" fillId="0" borderId="3" xfId="0" applyNumberFormat="1" applyFont="1" applyFill="1" applyBorder="1" applyAlignment="1">
      <alignment horizontal="center" vertical="center" wrapText="1"/>
    </xf>
    <xf numFmtId="178" fontId="1" fillId="0" borderId="3" xfId="0" applyNumberFormat="1" applyFont="1" applyFill="1" applyBorder="1" applyAlignment="1">
      <alignment horizontal="center" vertical="center" wrapText="1"/>
    </xf>
    <xf numFmtId="0" fontId="1" fillId="0" borderId="1" xfId="51" applyFont="1" applyFill="1" applyBorder="1" applyAlignment="1">
      <alignment horizontal="center" vertical="center" wrapText="1"/>
    </xf>
    <xf numFmtId="0" fontId="1" fillId="0" borderId="3" xfId="51" applyFont="1" applyFill="1" applyBorder="1" applyAlignment="1">
      <alignment horizontal="center" vertical="center" wrapText="1"/>
    </xf>
    <xf numFmtId="0" fontId="1" fillId="0" borderId="4" xfId="51" applyFont="1" applyFill="1" applyBorder="1" applyAlignment="1">
      <alignment horizontal="center" vertical="center" wrapText="1"/>
    </xf>
    <xf numFmtId="0" fontId="1" fillId="0" borderId="2" xfId="51" applyFont="1" applyFill="1" applyBorder="1" applyAlignment="1">
      <alignment horizontal="center" vertical="center" wrapText="1"/>
    </xf>
    <xf numFmtId="0" fontId="1" fillId="0" borderId="3" xfId="49" applyFont="1" applyFill="1" applyBorder="1" applyAlignment="1">
      <alignment horizontal="center" vertical="center" wrapText="1"/>
    </xf>
    <xf numFmtId="179" fontId="1" fillId="0" borderId="3" xfId="0" applyNumberFormat="1" applyFont="1" applyFill="1" applyBorder="1" applyAlignment="1">
      <alignment horizontal="center" vertical="center" wrapText="1"/>
    </xf>
    <xf numFmtId="0" fontId="1" fillId="0" borderId="3" xfId="0" applyFont="1" applyFill="1" applyBorder="1" applyAlignment="1">
      <alignment horizontal="center" vertical="center"/>
    </xf>
    <xf numFmtId="180" fontId="1" fillId="0" borderId="3" xfId="0" applyNumberFormat="1" applyFont="1" applyFill="1" applyBorder="1" applyAlignment="1">
      <alignment horizontal="center" vertical="center" wrapText="1"/>
    </xf>
    <xf numFmtId="178" fontId="4" fillId="0" borderId="3" xfId="0" applyNumberFormat="1" applyFont="1" applyFill="1" applyBorder="1" applyAlignment="1">
      <alignment horizontal="center" vertical="center" wrapText="1"/>
    </xf>
    <xf numFmtId="176" fontId="4" fillId="0" borderId="3" xfId="0" applyNumberFormat="1" applyFont="1" applyFill="1" applyBorder="1" applyAlignment="1">
      <alignment horizontal="center" vertical="center" wrapText="1"/>
    </xf>
    <xf numFmtId="181" fontId="1" fillId="0" borderId="3" xfId="0" applyNumberFormat="1" applyFont="1" applyFill="1" applyBorder="1" applyAlignment="1">
      <alignment horizontal="center" vertical="center" wrapText="1"/>
    </xf>
    <xf numFmtId="178" fontId="1" fillId="0" borderId="1" xfId="0" applyNumberFormat="1" applyFont="1" applyFill="1" applyBorder="1" applyAlignment="1">
      <alignment horizontal="center" vertical="center" wrapText="1"/>
    </xf>
    <xf numFmtId="178" fontId="1" fillId="0" borderId="4" xfId="0" applyNumberFormat="1" applyFont="1" applyFill="1" applyBorder="1" applyAlignment="1">
      <alignment horizontal="center" vertical="center" wrapText="1"/>
    </xf>
    <xf numFmtId="182" fontId="1" fillId="0" borderId="3" xfId="0" applyNumberFormat="1" applyFont="1" applyFill="1" applyBorder="1" applyAlignment="1">
      <alignment horizontal="center" vertical="center" wrapText="1"/>
    </xf>
    <xf numFmtId="178" fontId="1" fillId="0" borderId="2" xfId="0" applyNumberFormat="1" applyFont="1" applyFill="1" applyBorder="1" applyAlignment="1">
      <alignment horizontal="center" vertical="center" wrapText="1"/>
    </xf>
    <xf numFmtId="178" fontId="1" fillId="3" borderId="3"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177" fontId="1" fillId="0" borderId="4" xfId="0" applyNumberFormat="1" applyFont="1" applyFill="1" applyBorder="1" applyAlignment="1">
      <alignment horizontal="center" vertical="center" wrapText="1"/>
    </xf>
    <xf numFmtId="177" fontId="1" fillId="0" borderId="2" xfId="0" applyNumberFormat="1" applyFont="1" applyFill="1" applyBorder="1" applyAlignment="1">
      <alignment horizontal="center" vertical="center" wrapText="1"/>
    </xf>
    <xf numFmtId="0" fontId="2" fillId="2" borderId="0" xfId="0" applyFont="1" applyFill="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178" fontId="1" fillId="2" borderId="3" xfId="0" applyNumberFormat="1" applyFont="1" applyFill="1" applyBorder="1" applyAlignment="1">
      <alignment horizontal="center" vertical="center" wrapText="1"/>
    </xf>
    <xf numFmtId="0" fontId="0" fillId="0" borderId="3" xfId="0" applyFill="1" applyBorder="1" applyAlignment="1">
      <alignment horizontal="center" vertical="center"/>
    </xf>
    <xf numFmtId="178" fontId="0" fillId="0" borderId="3" xfId="0" applyNumberFormat="1" applyFill="1" applyBorder="1" applyAlignment="1">
      <alignment horizontal="center" vertical="center"/>
    </xf>
    <xf numFmtId="178" fontId="0" fillId="2" borderId="3" xfId="0" applyNumberFormat="1" applyFill="1" applyBorder="1" applyAlignment="1">
      <alignment horizontal="center" vertical="center"/>
    </xf>
    <xf numFmtId="176" fontId="1" fillId="0" borderId="1" xfId="0" applyNumberFormat="1" applyFont="1" applyFill="1" applyBorder="1" applyAlignment="1">
      <alignment horizontal="center" vertical="center" wrapText="1"/>
    </xf>
    <xf numFmtId="178" fontId="1" fillId="2" borderId="2" xfId="0" applyNumberFormat="1" applyFont="1" applyFill="1" applyBorder="1" applyAlignment="1">
      <alignment horizontal="center" vertical="center" wrapText="1"/>
    </xf>
    <xf numFmtId="176" fontId="1" fillId="0" borderId="2" xfId="0" applyNumberFormat="1" applyFont="1" applyFill="1" applyBorder="1" applyAlignment="1">
      <alignment horizontal="center" vertical="center" wrapText="1"/>
    </xf>
    <xf numFmtId="178" fontId="1" fillId="2" borderId="1" xfId="0" applyNumberFormat="1" applyFont="1" applyFill="1" applyBorder="1" applyAlignment="1">
      <alignment horizontal="center" vertical="center" wrapText="1"/>
    </xf>
    <xf numFmtId="178" fontId="1" fillId="2" borderId="4" xfId="0" applyNumberFormat="1" applyFont="1" applyFill="1" applyBorder="1" applyAlignment="1">
      <alignment horizontal="center" vertical="center" wrapText="1"/>
    </xf>
    <xf numFmtId="178" fontId="3" fillId="0" borderId="3" xfId="0" applyNumberFormat="1" applyFont="1" applyFill="1" applyBorder="1" applyAlignment="1">
      <alignment horizontal="center" vertical="center" wrapText="1"/>
    </xf>
    <xf numFmtId="178" fontId="3" fillId="2" borderId="3" xfId="0" applyNumberFormat="1" applyFont="1" applyFill="1" applyBorder="1" applyAlignment="1">
      <alignment horizontal="center" vertical="center" wrapText="1"/>
    </xf>
    <xf numFmtId="179" fontId="1" fillId="0" borderId="1" xfId="0" applyNumberFormat="1" applyFont="1" applyFill="1" applyBorder="1" applyAlignment="1">
      <alignment horizontal="center" vertical="center" wrapText="1"/>
    </xf>
    <xf numFmtId="179" fontId="1" fillId="0" borderId="4" xfId="0" applyNumberFormat="1" applyFont="1" applyFill="1" applyBorder="1" applyAlignment="1">
      <alignment horizontal="center" vertical="center" wrapText="1"/>
    </xf>
    <xf numFmtId="179" fontId="1" fillId="0" borderId="2" xfId="0" applyNumberFormat="1"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xf>
    <xf numFmtId="31" fontId="1" fillId="0" borderId="3" xfId="0" applyNumberFormat="1" applyFont="1" applyFill="1" applyBorder="1" applyAlignment="1">
      <alignment horizontal="center" vertical="center" wrapText="1"/>
    </xf>
    <xf numFmtId="31" fontId="1" fillId="0" borderId="1" xfId="0" applyNumberFormat="1" applyFont="1" applyFill="1" applyBorder="1" applyAlignment="1">
      <alignment horizontal="center" vertical="center" wrapText="1"/>
    </xf>
    <xf numFmtId="31" fontId="1" fillId="0" borderId="2" xfId="0" applyNumberFormat="1" applyFont="1" applyFill="1" applyBorder="1" applyAlignment="1">
      <alignment horizontal="center" vertical="center" wrapText="1"/>
    </xf>
    <xf numFmtId="31" fontId="1" fillId="0" borderId="4" xfId="0" applyNumberFormat="1" applyFont="1" applyFill="1" applyBorder="1" applyAlignment="1">
      <alignment horizontal="center" vertical="center" wrapText="1"/>
    </xf>
    <xf numFmtId="178" fontId="1" fillId="0" borderId="3" xfId="0" applyNumberFormat="1" applyFont="1" applyFill="1" applyBorder="1" applyAlignment="1">
      <alignment horizontal="center" vertical="center"/>
    </xf>
    <xf numFmtId="182" fontId="1" fillId="0" borderId="1" xfId="0" applyNumberFormat="1" applyFont="1" applyFill="1" applyBorder="1" applyAlignment="1">
      <alignment horizontal="center" vertical="center" wrapText="1"/>
    </xf>
    <xf numFmtId="182" fontId="4" fillId="3" borderId="3" xfId="0" applyNumberFormat="1" applyFont="1" applyFill="1" applyBorder="1" applyAlignment="1">
      <alignment horizontal="center" vertical="center" wrapText="1"/>
    </xf>
    <xf numFmtId="182" fontId="1" fillId="0" borderId="2" xfId="0" applyNumberFormat="1" applyFont="1" applyFill="1" applyBorder="1" applyAlignment="1">
      <alignment horizontal="center" vertical="center" wrapText="1"/>
    </xf>
    <xf numFmtId="176" fontId="1" fillId="0" borderId="4" xfId="0" applyNumberFormat="1" applyFont="1" applyFill="1" applyBorder="1" applyAlignment="1">
      <alignment horizontal="center" vertical="center" wrapText="1"/>
    </xf>
    <xf numFmtId="0" fontId="1" fillId="3"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178" fontId="1" fillId="2" borderId="3" xfId="0" applyNumberFormat="1" applyFont="1" applyFill="1" applyBorder="1" applyAlignment="1">
      <alignment horizontal="center" vertical="center"/>
    </xf>
    <xf numFmtId="181" fontId="3" fillId="0" borderId="3" xfId="0" applyNumberFormat="1" applyFont="1" applyFill="1" applyBorder="1" applyAlignment="1">
      <alignment horizontal="center" vertical="center" wrapText="1"/>
    </xf>
    <xf numFmtId="182" fontId="1" fillId="0" borderId="4" xfId="0" applyNumberFormat="1" applyFont="1" applyFill="1" applyBorder="1" applyAlignment="1">
      <alignment horizontal="center" vertical="center" wrapText="1"/>
    </xf>
    <xf numFmtId="183" fontId="1" fillId="0" borderId="3" xfId="0" applyNumberFormat="1" applyFont="1" applyFill="1" applyBorder="1" applyAlignment="1">
      <alignment horizontal="center" vertical="center" wrapText="1"/>
    </xf>
    <xf numFmtId="176" fontId="3" fillId="0" borderId="3"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2" xfId="49"/>
    <cellStyle name="常规 10 10 2" xfId="50"/>
    <cellStyle name="常规 2 3 3 2 2 2" xfId="51"/>
  </cellStyles>
  <tableStyles count="0" defaultTableStyle="TableStyleMedium2" defaultPivotStyle="PivotStyleLight16"/>
  <colors>
    <mruColors>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J153"/>
  <sheetViews>
    <sheetView showGridLines="0" tabSelected="1" view="pageBreakPreview" zoomScaleNormal="100" workbookViewId="0">
      <pane ySplit="3" topLeftCell="A4" activePane="bottomLeft" state="frozen"/>
      <selection/>
      <selection pane="bottomLeft" activeCell="Y149" sqref="Y149:Y150"/>
    </sheetView>
  </sheetViews>
  <sheetFormatPr defaultColWidth="9" defaultRowHeight="13.5"/>
  <cols>
    <col min="1" max="1" width="7.13333333333333" style="2" customWidth="1"/>
    <col min="2" max="2" width="17.5" style="2" customWidth="1"/>
    <col min="3" max="3" width="10.375" style="2" customWidth="1"/>
    <col min="4" max="4" width="14.875" style="2" customWidth="1"/>
    <col min="5" max="5" width="9.78333333333333" style="2" customWidth="1"/>
    <col min="6" max="6" width="44" style="2" customWidth="1"/>
    <col min="7" max="7" width="13.125" style="2" hidden="1" customWidth="1"/>
    <col min="8" max="8" width="13.5" style="2" hidden="1" customWidth="1"/>
    <col min="9" max="10" width="15.125" style="2" hidden="1" customWidth="1"/>
    <col min="11" max="11" width="11.25" style="2" hidden="1" customWidth="1"/>
    <col min="12" max="12" width="14.125" style="2" customWidth="1"/>
    <col min="13" max="14" width="14.125" style="2" hidden="1" customWidth="1"/>
    <col min="15" max="15" width="19.625" style="2" hidden="1" customWidth="1"/>
    <col min="16" max="20" width="13" style="2" hidden="1" customWidth="1"/>
    <col min="21" max="22" width="13" style="3" hidden="1" customWidth="1"/>
    <col min="23" max="23" width="14.75" style="2" hidden="1" customWidth="1"/>
    <col min="24" max="24" width="21.25" style="2" customWidth="1"/>
    <col min="25" max="25" width="16.8416666666667" style="2" customWidth="1"/>
    <col min="26" max="26" width="11.4083333333333" style="2" customWidth="1"/>
    <col min="27" max="27" width="9" style="2" hidden="1" customWidth="1"/>
    <col min="28" max="28" width="14.75" style="2" hidden="1" customWidth="1"/>
    <col min="29" max="29" width="14.25" style="1" hidden="1" customWidth="1"/>
    <col min="30" max="30" width="12.625" style="1" hidden="1" customWidth="1"/>
    <col min="31" max="34" width="9" style="1" hidden="1" customWidth="1"/>
    <col min="35" max="35" width="12.375" style="1" hidden="1" customWidth="1"/>
    <col min="36" max="36" width="12.625" style="1" hidden="1" customWidth="1"/>
    <col min="37" max="16384" width="9" style="1"/>
  </cols>
  <sheetData>
    <row r="1" s="1" customFormat="1" ht="64" customHeight="1" spans="1:36">
      <c r="A1" s="4" t="s">
        <v>0</v>
      </c>
      <c r="B1" s="4"/>
      <c r="C1" s="4"/>
      <c r="D1" s="4"/>
      <c r="E1" s="4"/>
      <c r="F1" s="4"/>
      <c r="G1" s="4"/>
      <c r="H1" s="4"/>
      <c r="I1" s="4"/>
      <c r="J1" s="4"/>
      <c r="K1" s="4"/>
      <c r="L1" s="4"/>
      <c r="M1" s="4"/>
      <c r="N1" s="4"/>
      <c r="O1" s="4"/>
      <c r="P1" s="4"/>
      <c r="Q1" s="4"/>
      <c r="R1" s="4"/>
      <c r="S1" s="4"/>
      <c r="T1" s="4"/>
      <c r="U1" s="34"/>
      <c r="V1" s="34"/>
      <c r="W1" s="4"/>
      <c r="X1" s="4"/>
      <c r="Y1" s="4"/>
      <c r="Z1" s="4"/>
      <c r="AA1" s="4"/>
      <c r="AB1" s="4"/>
      <c r="AC1" s="4"/>
      <c r="AD1" s="4"/>
      <c r="AE1" s="4"/>
      <c r="AF1" s="4"/>
      <c r="AG1" s="4"/>
      <c r="AH1" s="4"/>
      <c r="AI1" s="4"/>
      <c r="AJ1" s="4"/>
    </row>
    <row r="2" s="1" customFormat="1" ht="20" customHeight="1" spans="1:36">
      <c r="A2" s="5" t="s">
        <v>1</v>
      </c>
      <c r="B2" s="5" t="s">
        <v>2</v>
      </c>
      <c r="C2" s="5" t="s">
        <v>3</v>
      </c>
      <c r="D2" s="5" t="s">
        <v>4</v>
      </c>
      <c r="E2" s="5" t="s">
        <v>5</v>
      </c>
      <c r="F2" s="5" t="s">
        <v>6</v>
      </c>
      <c r="G2" s="5" t="s">
        <v>7</v>
      </c>
      <c r="H2" s="5" t="s">
        <v>8</v>
      </c>
      <c r="I2" s="5" t="s">
        <v>8</v>
      </c>
      <c r="J2" s="5" t="s">
        <v>9</v>
      </c>
      <c r="K2" s="5" t="s">
        <v>10</v>
      </c>
      <c r="L2" s="5" t="s">
        <v>11</v>
      </c>
      <c r="M2" s="5" t="s">
        <v>12</v>
      </c>
      <c r="N2" s="5"/>
      <c r="O2" s="5" t="s">
        <v>13</v>
      </c>
      <c r="P2" s="5" t="s">
        <v>14</v>
      </c>
      <c r="Q2" s="5" t="s">
        <v>15</v>
      </c>
      <c r="R2" s="5" t="s">
        <v>16</v>
      </c>
      <c r="S2" s="5" t="s">
        <v>17</v>
      </c>
      <c r="T2" s="5" t="s">
        <v>18</v>
      </c>
      <c r="U2" s="35" t="s">
        <v>19</v>
      </c>
      <c r="V2" s="35" t="s">
        <v>20</v>
      </c>
      <c r="W2" s="5" t="s">
        <v>21</v>
      </c>
      <c r="X2" s="5" t="s">
        <v>13</v>
      </c>
      <c r="Y2" s="5" t="s">
        <v>22</v>
      </c>
      <c r="Z2" s="5" t="s">
        <v>23</v>
      </c>
      <c r="AA2" s="8" t="s">
        <v>24</v>
      </c>
      <c r="AB2" s="5" t="s">
        <v>25</v>
      </c>
      <c r="AC2" s="51" t="s">
        <v>26</v>
      </c>
      <c r="AD2" s="52"/>
      <c r="AE2" s="53" t="s">
        <v>27</v>
      </c>
      <c r="AF2" s="54"/>
      <c r="AG2" s="53" t="s">
        <v>28</v>
      </c>
      <c r="AH2" s="54"/>
      <c r="AI2" s="8" t="s">
        <v>29</v>
      </c>
      <c r="AJ2" s="21" t="s">
        <v>30</v>
      </c>
    </row>
    <row r="3" s="1" customFormat="1" ht="20" customHeight="1" spans="1:36">
      <c r="A3" s="6"/>
      <c r="B3" s="6"/>
      <c r="C3" s="6"/>
      <c r="D3" s="6"/>
      <c r="E3" s="6"/>
      <c r="F3" s="6"/>
      <c r="G3" s="6"/>
      <c r="H3" s="6"/>
      <c r="I3" s="6"/>
      <c r="J3" s="6"/>
      <c r="K3" s="6"/>
      <c r="L3" s="6"/>
      <c r="M3" s="6"/>
      <c r="N3" s="6"/>
      <c r="O3" s="6"/>
      <c r="P3" s="6"/>
      <c r="Q3" s="6"/>
      <c r="R3" s="6"/>
      <c r="S3" s="6"/>
      <c r="T3" s="6"/>
      <c r="U3" s="36"/>
      <c r="V3" s="36"/>
      <c r="W3" s="6"/>
      <c r="X3" s="6"/>
      <c r="Y3" s="6"/>
      <c r="Z3" s="6"/>
      <c r="AA3" s="10"/>
      <c r="AB3" s="6"/>
      <c r="AC3" s="7" t="s">
        <v>31</v>
      </c>
      <c r="AD3" s="7" t="s">
        <v>32</v>
      </c>
      <c r="AE3" s="21" t="s">
        <v>33</v>
      </c>
      <c r="AF3" s="7" t="s">
        <v>32</v>
      </c>
      <c r="AG3" s="21" t="s">
        <v>33</v>
      </c>
      <c r="AH3" s="7" t="s">
        <v>32</v>
      </c>
      <c r="AI3" s="10"/>
      <c r="AJ3" s="21"/>
    </row>
    <row r="4" s="1" customFormat="1" ht="48" customHeight="1" spans="1:36">
      <c r="A4" s="7">
        <v>1</v>
      </c>
      <c r="B4" s="7" t="s">
        <v>34</v>
      </c>
      <c r="C4" s="7" t="s">
        <v>35</v>
      </c>
      <c r="D4" s="7" t="s">
        <v>36</v>
      </c>
      <c r="E4" s="7" t="s">
        <v>37</v>
      </c>
      <c r="F4" s="7" t="s">
        <v>38</v>
      </c>
      <c r="G4" s="7">
        <v>1202</v>
      </c>
      <c r="H4" s="8">
        <v>0</v>
      </c>
      <c r="I4" s="7"/>
      <c r="J4" s="7"/>
      <c r="K4" s="8">
        <v>917</v>
      </c>
      <c r="L4" s="8">
        <v>999.51</v>
      </c>
      <c r="M4" s="14">
        <v>128.083521</v>
      </c>
      <c r="N4" s="14">
        <v>128.083521</v>
      </c>
      <c r="O4" s="11" t="s">
        <v>39</v>
      </c>
      <c r="P4" s="11"/>
      <c r="Q4" s="14">
        <v>128.083521</v>
      </c>
      <c r="R4" s="14"/>
      <c r="S4" s="14"/>
      <c r="T4" s="14"/>
      <c r="U4" s="37"/>
      <c r="V4" s="37"/>
      <c r="W4" s="14">
        <f>M4-P4-Q4-R4-S4-T4-U4+V4</f>
        <v>0</v>
      </c>
      <c r="X4" s="11" t="s">
        <v>40</v>
      </c>
      <c r="Y4" s="55">
        <v>45991</v>
      </c>
      <c r="Z4" s="7" t="s">
        <v>41</v>
      </c>
      <c r="AA4" s="8"/>
      <c r="AB4" s="7" t="s">
        <v>42</v>
      </c>
      <c r="AC4" s="21"/>
      <c r="AD4" s="21">
        <v>360</v>
      </c>
      <c r="AE4" s="21">
        <v>24.5</v>
      </c>
      <c r="AF4" s="21">
        <v>19.6</v>
      </c>
      <c r="AG4" s="21"/>
      <c r="AH4" s="21"/>
      <c r="AI4" s="21">
        <f>AD4+AF4+AH4</f>
        <v>379.6</v>
      </c>
      <c r="AJ4" s="21">
        <f>G4-AI4</f>
        <v>822.4</v>
      </c>
    </row>
    <row r="5" s="1" customFormat="1" ht="48" customHeight="1" spans="1:36">
      <c r="A5" s="7"/>
      <c r="B5" s="7"/>
      <c r="C5" s="7"/>
      <c r="D5" s="7"/>
      <c r="E5" s="7"/>
      <c r="F5" s="7"/>
      <c r="G5" s="7"/>
      <c r="H5" s="9"/>
      <c r="I5" s="7">
        <v>82.51</v>
      </c>
      <c r="J5" s="7"/>
      <c r="K5" s="9"/>
      <c r="L5" s="9"/>
      <c r="M5" s="14">
        <v>634.426479</v>
      </c>
      <c r="N5" s="14">
        <v>551.916479</v>
      </c>
      <c r="O5" s="11" t="s">
        <v>43</v>
      </c>
      <c r="P5" s="11"/>
      <c r="Q5" s="14">
        <v>551.916479</v>
      </c>
      <c r="R5" s="14"/>
      <c r="S5" s="14"/>
      <c r="T5" s="14"/>
      <c r="U5" s="37">
        <v>82.51</v>
      </c>
      <c r="V5" s="37"/>
      <c r="W5" s="14">
        <f t="shared" ref="W5:W36" si="0">M5-P5-Q5-R5-S5-T5-U5+V5</f>
        <v>0</v>
      </c>
      <c r="X5" s="11"/>
      <c r="Y5" s="55"/>
      <c r="Z5" s="7"/>
      <c r="AA5" s="9"/>
      <c r="AB5" s="7"/>
      <c r="AC5" s="21"/>
      <c r="AD5" s="21"/>
      <c r="AE5" s="21"/>
      <c r="AF5" s="21"/>
      <c r="AG5" s="21"/>
      <c r="AH5" s="21"/>
      <c r="AI5" s="21"/>
      <c r="AJ5" s="21"/>
    </row>
    <row r="6" s="1" customFormat="1" ht="48" customHeight="1" spans="1:36">
      <c r="A6" s="7"/>
      <c r="B6" s="7"/>
      <c r="C6" s="7"/>
      <c r="D6" s="7"/>
      <c r="E6" s="7"/>
      <c r="F6" s="7"/>
      <c r="G6" s="7"/>
      <c r="H6" s="9"/>
      <c r="I6" s="7"/>
      <c r="J6" s="7"/>
      <c r="K6" s="9"/>
      <c r="L6" s="9"/>
      <c r="M6" s="14">
        <v>100</v>
      </c>
      <c r="N6" s="14">
        <v>100</v>
      </c>
      <c r="O6" s="11" t="s">
        <v>44</v>
      </c>
      <c r="P6" s="11"/>
      <c r="Q6" s="14">
        <v>100</v>
      </c>
      <c r="R6" s="14"/>
      <c r="S6" s="14"/>
      <c r="T6" s="14"/>
      <c r="U6" s="37"/>
      <c r="V6" s="37"/>
      <c r="W6" s="14">
        <f t="shared" si="0"/>
        <v>0</v>
      </c>
      <c r="X6" s="11"/>
      <c r="Y6" s="55"/>
      <c r="Z6" s="7"/>
      <c r="AA6" s="9"/>
      <c r="AB6" s="7"/>
      <c r="AC6" s="21"/>
      <c r="AD6" s="21"/>
      <c r="AE6" s="21"/>
      <c r="AF6" s="21"/>
      <c r="AG6" s="21"/>
      <c r="AH6" s="21"/>
      <c r="AI6" s="21"/>
      <c r="AJ6" s="21"/>
    </row>
    <row r="7" s="1" customFormat="1" ht="48" customHeight="1" spans="1:36">
      <c r="A7" s="7"/>
      <c r="B7" s="7"/>
      <c r="C7" s="7"/>
      <c r="D7" s="7"/>
      <c r="E7" s="7"/>
      <c r="F7" s="7"/>
      <c r="G7" s="7"/>
      <c r="H7" s="10"/>
      <c r="I7" s="7"/>
      <c r="J7" s="7">
        <v>285</v>
      </c>
      <c r="K7" s="10"/>
      <c r="L7" s="10"/>
      <c r="M7" s="14">
        <v>137</v>
      </c>
      <c r="N7" s="14">
        <v>422</v>
      </c>
      <c r="O7" s="11" t="s">
        <v>45</v>
      </c>
      <c r="P7" s="11"/>
      <c r="Q7" s="13">
        <v>136.5</v>
      </c>
      <c r="R7" s="13"/>
      <c r="S7" s="13"/>
      <c r="T7" s="14"/>
      <c r="U7" s="37">
        <v>0.5</v>
      </c>
      <c r="V7" s="37"/>
      <c r="W7" s="14">
        <f t="shared" si="0"/>
        <v>0</v>
      </c>
      <c r="X7" s="11"/>
      <c r="Y7" s="55"/>
      <c r="Z7" s="7"/>
      <c r="AA7" s="10"/>
      <c r="AB7" s="7"/>
      <c r="AC7" s="21"/>
      <c r="AD7" s="21"/>
      <c r="AE7" s="21"/>
      <c r="AF7" s="21"/>
      <c r="AG7" s="21"/>
      <c r="AH7" s="21"/>
      <c r="AI7" s="21"/>
      <c r="AJ7" s="21"/>
    </row>
    <row r="8" s="1" customFormat="1" ht="66" customHeight="1" spans="1:36">
      <c r="A8" s="7">
        <v>2</v>
      </c>
      <c r="B8" s="7" t="s">
        <v>46</v>
      </c>
      <c r="C8" s="7" t="s">
        <v>35</v>
      </c>
      <c r="D8" s="7" t="s">
        <v>47</v>
      </c>
      <c r="E8" s="7" t="s">
        <v>37</v>
      </c>
      <c r="F8" s="7" t="s">
        <v>48</v>
      </c>
      <c r="G8" s="7">
        <v>2061</v>
      </c>
      <c r="H8" s="8"/>
      <c r="I8" s="7"/>
      <c r="J8" s="7"/>
      <c r="K8" s="8">
        <v>1413.85</v>
      </c>
      <c r="L8" s="8">
        <v>1566.3566</v>
      </c>
      <c r="M8" s="14">
        <v>1050</v>
      </c>
      <c r="N8" s="14">
        <v>1050</v>
      </c>
      <c r="O8" s="13" t="s">
        <v>43</v>
      </c>
      <c r="P8" s="13"/>
      <c r="Q8" s="13">
        <v>1050</v>
      </c>
      <c r="R8" s="13"/>
      <c r="S8" s="13"/>
      <c r="T8" s="14"/>
      <c r="U8" s="37"/>
      <c r="V8" s="37"/>
      <c r="W8" s="14">
        <f t="shared" si="0"/>
        <v>0</v>
      </c>
      <c r="X8" s="11" t="s">
        <v>49</v>
      </c>
      <c r="Y8" s="55">
        <v>45991</v>
      </c>
      <c r="Z8" s="7" t="s">
        <v>41</v>
      </c>
      <c r="AA8" s="7"/>
      <c r="AB8" s="7" t="s">
        <v>42</v>
      </c>
      <c r="AC8" s="21"/>
      <c r="AD8" s="21">
        <v>590</v>
      </c>
      <c r="AE8" s="21"/>
      <c r="AF8" s="21"/>
      <c r="AG8" s="21"/>
      <c r="AH8" s="21"/>
      <c r="AI8" s="21">
        <f>AD8+AF8+AH8</f>
        <v>590</v>
      </c>
      <c r="AJ8" s="21">
        <f>G8-AI8</f>
        <v>1471</v>
      </c>
    </row>
    <row r="9" s="1" customFormat="1" ht="66" customHeight="1" spans="1:36">
      <c r="A9" s="7"/>
      <c r="B9" s="7"/>
      <c r="C9" s="7"/>
      <c r="D9" s="7"/>
      <c r="E9" s="7"/>
      <c r="F9" s="7"/>
      <c r="G9" s="7"/>
      <c r="H9" s="9"/>
      <c r="I9" s="7"/>
      <c r="J9" s="7"/>
      <c r="K9" s="9"/>
      <c r="L9" s="9"/>
      <c r="M9" s="14">
        <v>100</v>
      </c>
      <c r="N9" s="14">
        <v>100</v>
      </c>
      <c r="O9" s="13" t="s">
        <v>44</v>
      </c>
      <c r="P9" s="13"/>
      <c r="Q9" s="13">
        <v>100</v>
      </c>
      <c r="R9" s="13"/>
      <c r="S9" s="13"/>
      <c r="T9" s="14"/>
      <c r="U9" s="37"/>
      <c r="V9" s="37"/>
      <c r="W9" s="14">
        <f t="shared" si="0"/>
        <v>0</v>
      </c>
      <c r="X9" s="11"/>
      <c r="Y9" s="55"/>
      <c r="Z9" s="7"/>
      <c r="AA9" s="7"/>
      <c r="AB9" s="7"/>
      <c r="AC9" s="21"/>
      <c r="AD9" s="21"/>
      <c r="AE9" s="21"/>
      <c r="AF9" s="21"/>
      <c r="AG9" s="21"/>
      <c r="AH9" s="21"/>
      <c r="AI9" s="21"/>
      <c r="AJ9" s="21"/>
    </row>
    <row r="10" s="1" customFormat="1" ht="66" customHeight="1" spans="1:36">
      <c r="A10" s="7"/>
      <c r="B10" s="7"/>
      <c r="C10" s="7"/>
      <c r="D10" s="7"/>
      <c r="E10" s="7"/>
      <c r="F10" s="7"/>
      <c r="G10" s="7"/>
      <c r="H10" s="10"/>
      <c r="I10" s="7"/>
      <c r="J10" s="7">
        <v>494.6434</v>
      </c>
      <c r="K10" s="10"/>
      <c r="L10" s="10"/>
      <c r="M10" s="14">
        <v>416.3566</v>
      </c>
      <c r="N10" s="14">
        <v>911</v>
      </c>
      <c r="O10" s="13" t="s">
        <v>45</v>
      </c>
      <c r="P10" s="13"/>
      <c r="Q10" s="13">
        <v>263.85</v>
      </c>
      <c r="R10" s="13"/>
      <c r="S10" s="13"/>
      <c r="T10" s="14"/>
      <c r="U10" s="37">
        <v>150.5066</v>
      </c>
      <c r="V10" s="37"/>
      <c r="W10" s="14">
        <f t="shared" si="0"/>
        <v>2</v>
      </c>
      <c r="X10" s="11"/>
      <c r="Y10" s="55"/>
      <c r="Z10" s="7"/>
      <c r="AA10" s="7"/>
      <c r="AB10" s="7"/>
      <c r="AC10" s="21"/>
      <c r="AD10" s="21"/>
      <c r="AE10" s="21"/>
      <c r="AF10" s="21"/>
      <c r="AG10" s="21"/>
      <c r="AH10" s="21"/>
      <c r="AI10" s="21"/>
      <c r="AJ10" s="21"/>
    </row>
    <row r="11" s="1" customFormat="1" ht="132" customHeight="1" spans="1:36">
      <c r="A11" s="7">
        <v>3</v>
      </c>
      <c r="B11" s="7" t="s">
        <v>50</v>
      </c>
      <c r="C11" s="7" t="s">
        <v>35</v>
      </c>
      <c r="D11" s="7" t="s">
        <v>51</v>
      </c>
      <c r="E11" s="7" t="s">
        <v>37</v>
      </c>
      <c r="F11" s="7" t="s">
        <v>52</v>
      </c>
      <c r="G11" s="7">
        <v>753.26</v>
      </c>
      <c r="H11" s="8"/>
      <c r="I11" s="8"/>
      <c r="J11" s="7"/>
      <c r="K11" s="8"/>
      <c r="L11" s="7">
        <v>582.502228</v>
      </c>
      <c r="M11" s="14">
        <v>582.502228</v>
      </c>
      <c r="N11" s="14">
        <v>582.502228</v>
      </c>
      <c r="O11" s="13" t="s">
        <v>39</v>
      </c>
      <c r="P11" s="13"/>
      <c r="Q11" s="14">
        <v>582.502228</v>
      </c>
      <c r="R11" s="14"/>
      <c r="S11" s="14"/>
      <c r="T11" s="14"/>
      <c r="U11" s="37"/>
      <c r="V11" s="37"/>
      <c r="W11" s="14">
        <f t="shared" si="0"/>
        <v>0</v>
      </c>
      <c r="X11" s="13" t="s">
        <v>53</v>
      </c>
      <c r="Y11" s="55">
        <v>45991</v>
      </c>
      <c r="Z11" s="7" t="s">
        <v>41</v>
      </c>
      <c r="AA11" s="7"/>
      <c r="AB11" s="7" t="s">
        <v>54</v>
      </c>
      <c r="AC11" s="21">
        <v>701.261</v>
      </c>
      <c r="AD11" s="21">
        <v>560</v>
      </c>
      <c r="AE11" s="21">
        <v>18.3</v>
      </c>
      <c r="AF11" s="21">
        <v>14.64</v>
      </c>
      <c r="AG11" s="21">
        <v>14</v>
      </c>
      <c r="AH11" s="21">
        <v>11.2</v>
      </c>
      <c r="AI11" s="21">
        <f>AD11+AF11+AH11</f>
        <v>585.84</v>
      </c>
      <c r="AJ11" s="21">
        <f>G11-AI11</f>
        <v>167.42</v>
      </c>
    </row>
    <row r="12" s="1" customFormat="1" ht="132" customHeight="1" spans="1:36">
      <c r="A12" s="7"/>
      <c r="B12" s="7"/>
      <c r="C12" s="7"/>
      <c r="D12" s="7"/>
      <c r="E12" s="7"/>
      <c r="F12" s="7"/>
      <c r="G12" s="7"/>
      <c r="H12" s="10"/>
      <c r="I12" s="10"/>
      <c r="J12" s="7">
        <v>170.757772</v>
      </c>
      <c r="K12" s="10"/>
      <c r="L12" s="7"/>
      <c r="M12" s="14">
        <v>0</v>
      </c>
      <c r="N12" s="14">
        <v>170.757772</v>
      </c>
      <c r="O12" s="22" t="s">
        <v>45</v>
      </c>
      <c r="P12" s="22"/>
      <c r="Q12" s="22"/>
      <c r="R12" s="22"/>
      <c r="S12" s="22"/>
      <c r="T12" s="14"/>
      <c r="U12" s="37"/>
      <c r="V12" s="37"/>
      <c r="W12" s="14">
        <f t="shared" si="0"/>
        <v>0</v>
      </c>
      <c r="X12" s="13"/>
      <c r="Y12" s="55"/>
      <c r="Z12" s="7"/>
      <c r="AA12" s="7"/>
      <c r="AB12" s="7"/>
      <c r="AC12" s="21"/>
      <c r="AD12" s="21"/>
      <c r="AE12" s="21"/>
      <c r="AF12" s="21"/>
      <c r="AG12" s="21"/>
      <c r="AH12" s="21"/>
      <c r="AI12" s="21"/>
      <c r="AJ12" s="21"/>
    </row>
    <row r="13" s="1" customFormat="1" ht="32" customHeight="1" spans="1:36">
      <c r="A13" s="7">
        <v>4</v>
      </c>
      <c r="B13" s="7" t="s">
        <v>55</v>
      </c>
      <c r="C13" s="7" t="s">
        <v>35</v>
      </c>
      <c r="D13" s="7" t="s">
        <v>56</v>
      </c>
      <c r="E13" s="7" t="s">
        <v>37</v>
      </c>
      <c r="F13" s="7" t="s">
        <v>57</v>
      </c>
      <c r="G13" s="7">
        <v>45.6421</v>
      </c>
      <c r="H13" s="7"/>
      <c r="I13" s="7"/>
      <c r="J13" s="7"/>
      <c r="K13" s="7"/>
      <c r="L13" s="7">
        <v>45.6421</v>
      </c>
      <c r="M13" s="14">
        <v>32</v>
      </c>
      <c r="N13" s="14">
        <v>32</v>
      </c>
      <c r="O13" s="22" t="s">
        <v>43</v>
      </c>
      <c r="P13" s="22">
        <v>32</v>
      </c>
      <c r="Q13" s="22"/>
      <c r="R13" s="22"/>
      <c r="S13" s="22"/>
      <c r="T13" s="14"/>
      <c r="U13" s="37"/>
      <c r="V13" s="37"/>
      <c r="W13" s="14">
        <f t="shared" si="0"/>
        <v>0</v>
      </c>
      <c r="X13" s="22" t="s">
        <v>58</v>
      </c>
      <c r="Y13" s="55">
        <v>45991</v>
      </c>
      <c r="Z13" s="7" t="s">
        <v>41</v>
      </c>
      <c r="AA13" s="7"/>
      <c r="AB13" s="7" t="s">
        <v>59</v>
      </c>
      <c r="AC13" s="21">
        <v>43.622483</v>
      </c>
      <c r="AD13" s="21">
        <v>34.4</v>
      </c>
      <c r="AE13" s="21">
        <v>1.8</v>
      </c>
      <c r="AF13" s="21">
        <v>1.8</v>
      </c>
      <c r="AG13" s="21">
        <v>1.5</v>
      </c>
      <c r="AH13" s="21">
        <v>1.2</v>
      </c>
      <c r="AI13" s="21">
        <f>AD13+AF13+AH13</f>
        <v>37.4</v>
      </c>
      <c r="AJ13" s="21">
        <f>G13-AI13</f>
        <v>8.2421</v>
      </c>
    </row>
    <row r="14" s="1" customFormat="1" ht="32" customHeight="1" spans="1:36">
      <c r="A14" s="7"/>
      <c r="B14" s="7"/>
      <c r="C14" s="7"/>
      <c r="D14" s="7"/>
      <c r="E14" s="7"/>
      <c r="F14" s="7"/>
      <c r="G14" s="7"/>
      <c r="H14" s="7"/>
      <c r="I14" s="7"/>
      <c r="J14" s="7"/>
      <c r="K14" s="7"/>
      <c r="L14" s="7"/>
      <c r="M14" s="14">
        <v>5.53792</v>
      </c>
      <c r="N14" s="14">
        <v>5.53792</v>
      </c>
      <c r="O14" s="22" t="s">
        <v>39</v>
      </c>
      <c r="P14" s="22"/>
      <c r="Q14" s="14">
        <v>5.53792</v>
      </c>
      <c r="R14" s="14"/>
      <c r="S14" s="14"/>
      <c r="T14" s="14"/>
      <c r="U14" s="37"/>
      <c r="V14" s="37"/>
      <c r="W14" s="14">
        <f t="shared" si="0"/>
        <v>0</v>
      </c>
      <c r="X14" s="22"/>
      <c r="Y14" s="55"/>
      <c r="Z14" s="7"/>
      <c r="AA14" s="7"/>
      <c r="AB14" s="7"/>
      <c r="AC14" s="21"/>
      <c r="AD14" s="21"/>
      <c r="AE14" s="21"/>
      <c r="AF14" s="21"/>
      <c r="AG14" s="21"/>
      <c r="AH14" s="21"/>
      <c r="AI14" s="21"/>
      <c r="AJ14" s="21"/>
    </row>
    <row r="15" s="1" customFormat="1" ht="32" customHeight="1" spans="1:36">
      <c r="A15" s="7"/>
      <c r="B15" s="7"/>
      <c r="C15" s="7"/>
      <c r="D15" s="7"/>
      <c r="E15" s="7"/>
      <c r="F15" s="7"/>
      <c r="G15" s="7"/>
      <c r="H15" s="7"/>
      <c r="I15" s="7"/>
      <c r="J15" s="7"/>
      <c r="K15" s="7"/>
      <c r="L15" s="7"/>
      <c r="M15" s="14">
        <v>8.10418</v>
      </c>
      <c r="N15" s="14">
        <v>8.10418</v>
      </c>
      <c r="O15" s="20" t="s">
        <v>45</v>
      </c>
      <c r="P15" s="20"/>
      <c r="Q15" s="14">
        <v>8.10418</v>
      </c>
      <c r="R15" s="14"/>
      <c r="S15" s="14"/>
      <c r="T15" s="14"/>
      <c r="U15" s="37"/>
      <c r="V15" s="37"/>
      <c r="W15" s="14">
        <f t="shared" si="0"/>
        <v>0</v>
      </c>
      <c r="X15" s="22"/>
      <c r="Y15" s="55"/>
      <c r="Z15" s="7"/>
      <c r="AA15" s="7"/>
      <c r="AB15" s="7"/>
      <c r="AC15" s="21"/>
      <c r="AD15" s="21"/>
      <c r="AE15" s="21"/>
      <c r="AF15" s="21"/>
      <c r="AG15" s="21"/>
      <c r="AH15" s="21"/>
      <c r="AI15" s="21"/>
      <c r="AJ15" s="21"/>
    </row>
    <row r="16" s="1" customFormat="1" ht="49" customHeight="1" spans="1:36">
      <c r="A16" s="7">
        <v>5</v>
      </c>
      <c r="B16" s="7" t="s">
        <v>60</v>
      </c>
      <c r="C16" s="7" t="s">
        <v>35</v>
      </c>
      <c r="D16" s="7" t="s">
        <v>61</v>
      </c>
      <c r="E16" s="7" t="s">
        <v>37</v>
      </c>
      <c r="F16" s="7" t="s">
        <v>62</v>
      </c>
      <c r="G16" s="7">
        <v>174.5</v>
      </c>
      <c r="H16" s="7"/>
      <c r="I16" s="7"/>
      <c r="J16" s="7"/>
      <c r="K16" s="7"/>
      <c r="L16" s="7">
        <v>174.5</v>
      </c>
      <c r="M16" s="14">
        <v>80</v>
      </c>
      <c r="N16" s="14">
        <v>80</v>
      </c>
      <c r="O16" s="20" t="s">
        <v>39</v>
      </c>
      <c r="P16" s="20"/>
      <c r="Q16" s="20">
        <v>80</v>
      </c>
      <c r="R16" s="20"/>
      <c r="S16" s="20"/>
      <c r="T16" s="14"/>
      <c r="U16" s="37"/>
      <c r="V16" s="37"/>
      <c r="W16" s="14">
        <f t="shared" si="0"/>
        <v>0</v>
      </c>
      <c r="X16" s="20" t="s">
        <v>63</v>
      </c>
      <c r="Y16" s="55">
        <v>45991</v>
      </c>
      <c r="Z16" s="7" t="s">
        <v>41</v>
      </c>
      <c r="AA16" s="7"/>
      <c r="AB16" s="7" t="s">
        <v>64</v>
      </c>
      <c r="AC16" s="21">
        <v>162.7433</v>
      </c>
      <c r="AD16" s="21">
        <v>129</v>
      </c>
      <c r="AE16" s="21">
        <v>4.35</v>
      </c>
      <c r="AF16" s="21">
        <v>3.48</v>
      </c>
      <c r="AG16" s="21">
        <v>3.24</v>
      </c>
      <c r="AH16" s="21">
        <v>2.592</v>
      </c>
      <c r="AI16" s="21">
        <f>AD16+AF16+AH16</f>
        <v>135.072</v>
      </c>
      <c r="AJ16" s="21">
        <f>G16-AI16</f>
        <v>39.428</v>
      </c>
    </row>
    <row r="17" s="1" customFormat="1" ht="49" customHeight="1" spans="1:36">
      <c r="A17" s="7"/>
      <c r="B17" s="7"/>
      <c r="C17" s="7"/>
      <c r="D17" s="7"/>
      <c r="E17" s="7"/>
      <c r="F17" s="7"/>
      <c r="G17" s="7"/>
      <c r="H17" s="7"/>
      <c r="I17" s="7"/>
      <c r="J17" s="7"/>
      <c r="K17" s="7"/>
      <c r="L17" s="7"/>
      <c r="M17" s="14">
        <v>94.5</v>
      </c>
      <c r="N17" s="14">
        <v>94.5</v>
      </c>
      <c r="O17" s="20" t="s">
        <v>43</v>
      </c>
      <c r="P17" s="20"/>
      <c r="Q17" s="20">
        <v>69.68</v>
      </c>
      <c r="R17" s="20"/>
      <c r="S17" s="20"/>
      <c r="T17" s="14"/>
      <c r="U17" s="37"/>
      <c r="V17" s="37"/>
      <c r="W17" s="14">
        <f t="shared" si="0"/>
        <v>24.82</v>
      </c>
      <c r="X17" s="20"/>
      <c r="Y17" s="55"/>
      <c r="Z17" s="7"/>
      <c r="AA17" s="7"/>
      <c r="AB17" s="7"/>
      <c r="AC17" s="21"/>
      <c r="AD17" s="21"/>
      <c r="AE17" s="21"/>
      <c r="AF17" s="21"/>
      <c r="AG17" s="21"/>
      <c r="AH17" s="21"/>
      <c r="AI17" s="21"/>
      <c r="AJ17" s="21"/>
    </row>
    <row r="18" s="1" customFormat="1" ht="48" customHeight="1" spans="1:36">
      <c r="A18" s="7">
        <v>6</v>
      </c>
      <c r="B18" s="7" t="s">
        <v>65</v>
      </c>
      <c r="C18" s="7" t="s">
        <v>35</v>
      </c>
      <c r="D18" s="7" t="s">
        <v>66</v>
      </c>
      <c r="E18" s="7" t="s">
        <v>37</v>
      </c>
      <c r="F18" s="7" t="s">
        <v>67</v>
      </c>
      <c r="G18" s="7">
        <v>101.3</v>
      </c>
      <c r="H18" s="8">
        <v>8.090389</v>
      </c>
      <c r="I18" s="8"/>
      <c r="J18" s="8">
        <v>0</v>
      </c>
      <c r="K18" s="8">
        <v>109.390389</v>
      </c>
      <c r="L18" s="7">
        <v>101.3</v>
      </c>
      <c r="M18" s="14">
        <v>79.3776</v>
      </c>
      <c r="N18" s="14">
        <v>79.3776</v>
      </c>
      <c r="O18" s="20" t="s">
        <v>39</v>
      </c>
      <c r="P18" s="20"/>
      <c r="Q18" s="28">
        <v>79.3776</v>
      </c>
      <c r="R18" s="20"/>
      <c r="S18" s="20"/>
      <c r="T18" s="14"/>
      <c r="U18" s="37"/>
      <c r="V18" s="37"/>
      <c r="W18" s="14">
        <f t="shared" si="0"/>
        <v>0</v>
      </c>
      <c r="X18" s="20" t="s">
        <v>68</v>
      </c>
      <c r="Y18" s="55">
        <v>45991</v>
      </c>
      <c r="Z18" s="7" t="s">
        <v>41</v>
      </c>
      <c r="AA18" s="7"/>
      <c r="AB18" s="7" t="s">
        <v>69</v>
      </c>
      <c r="AC18" s="21">
        <v>94.872</v>
      </c>
      <c r="AD18" s="21">
        <v>75.8976</v>
      </c>
      <c r="AE18" s="21">
        <v>2.65</v>
      </c>
      <c r="AF18" s="21">
        <v>2.12</v>
      </c>
      <c r="AG18" s="21">
        <v>1.9</v>
      </c>
      <c r="AH18" s="21">
        <v>1.52</v>
      </c>
      <c r="AI18" s="21">
        <f>AD18+AF18+AH18</f>
        <v>79.5376</v>
      </c>
      <c r="AJ18" s="21">
        <f>G18-AI18</f>
        <v>21.7624</v>
      </c>
    </row>
    <row r="19" s="1" customFormat="1" ht="48" customHeight="1" spans="1:36">
      <c r="A19" s="7"/>
      <c r="B19" s="7"/>
      <c r="C19" s="7"/>
      <c r="D19" s="7"/>
      <c r="E19" s="7"/>
      <c r="F19" s="7"/>
      <c r="G19" s="7"/>
      <c r="H19" s="10"/>
      <c r="I19" s="10"/>
      <c r="J19" s="10"/>
      <c r="K19" s="10"/>
      <c r="L19" s="7"/>
      <c r="M19" s="14">
        <v>21.9224</v>
      </c>
      <c r="N19" s="14">
        <v>21.9224</v>
      </c>
      <c r="O19" s="11" t="s">
        <v>45</v>
      </c>
      <c r="P19" s="11"/>
      <c r="Q19" s="14">
        <v>21.9224</v>
      </c>
      <c r="R19" s="14"/>
      <c r="S19" s="14"/>
      <c r="T19" s="14"/>
      <c r="U19" s="37"/>
      <c r="V19" s="37"/>
      <c r="W19" s="14">
        <f t="shared" si="0"/>
        <v>0</v>
      </c>
      <c r="X19" s="20"/>
      <c r="Y19" s="55"/>
      <c r="Z19" s="7"/>
      <c r="AA19" s="7"/>
      <c r="AB19" s="7"/>
      <c r="AC19" s="21"/>
      <c r="AD19" s="21"/>
      <c r="AE19" s="21"/>
      <c r="AF19" s="21"/>
      <c r="AG19" s="21"/>
      <c r="AH19" s="21"/>
      <c r="AI19" s="21"/>
      <c r="AJ19" s="21"/>
    </row>
    <row r="20" s="1" customFormat="1" ht="58" customHeight="1" spans="1:36">
      <c r="A20" s="7">
        <v>7</v>
      </c>
      <c r="B20" s="7" t="s">
        <v>70</v>
      </c>
      <c r="C20" s="7" t="s">
        <v>35</v>
      </c>
      <c r="D20" s="7" t="s">
        <v>71</v>
      </c>
      <c r="E20" s="7" t="s">
        <v>37</v>
      </c>
      <c r="F20" s="7" t="s">
        <v>72</v>
      </c>
      <c r="G20" s="7">
        <v>119</v>
      </c>
      <c r="H20" s="8">
        <v>10.167313</v>
      </c>
      <c r="I20" s="8"/>
      <c r="J20" s="8"/>
      <c r="K20" s="8">
        <v>129.167313</v>
      </c>
      <c r="L20" s="7">
        <v>119</v>
      </c>
      <c r="M20" s="14">
        <v>94.848</v>
      </c>
      <c r="N20" s="14">
        <v>94.848</v>
      </c>
      <c r="O20" s="11" t="s">
        <v>39</v>
      </c>
      <c r="P20" s="11"/>
      <c r="Q20" s="22">
        <v>94.848</v>
      </c>
      <c r="R20" s="22"/>
      <c r="S20" s="22"/>
      <c r="T20" s="14"/>
      <c r="U20" s="37"/>
      <c r="V20" s="37"/>
      <c r="W20" s="14">
        <f t="shared" si="0"/>
        <v>0</v>
      </c>
      <c r="X20" s="11" t="s">
        <v>73</v>
      </c>
      <c r="Y20" s="55">
        <v>45991</v>
      </c>
      <c r="Z20" s="7" t="s">
        <v>41</v>
      </c>
      <c r="AA20" s="7"/>
      <c r="AB20" s="7" t="s">
        <v>74</v>
      </c>
      <c r="AC20" s="21">
        <v>112.7588</v>
      </c>
      <c r="AD20" s="21">
        <v>89.6</v>
      </c>
      <c r="AE20" s="21">
        <v>3.1</v>
      </c>
      <c r="AF20" s="21">
        <v>2.48</v>
      </c>
      <c r="AG20" s="21">
        <v>2.24</v>
      </c>
      <c r="AH20" s="21">
        <v>1.792</v>
      </c>
      <c r="AI20" s="21">
        <f>AD20+AF20+AH20</f>
        <v>93.872</v>
      </c>
      <c r="AJ20" s="21">
        <f>G20-AI20</f>
        <v>25.128</v>
      </c>
    </row>
    <row r="21" s="1" customFormat="1" ht="58" customHeight="1" spans="1:36">
      <c r="A21" s="7"/>
      <c r="B21" s="7"/>
      <c r="C21" s="7"/>
      <c r="D21" s="7"/>
      <c r="E21" s="7"/>
      <c r="F21" s="7"/>
      <c r="G21" s="7"/>
      <c r="H21" s="10"/>
      <c r="I21" s="10"/>
      <c r="J21" s="10"/>
      <c r="K21" s="10"/>
      <c r="L21" s="7"/>
      <c r="M21" s="14">
        <v>24.152</v>
      </c>
      <c r="N21" s="14">
        <v>24.152</v>
      </c>
      <c r="O21" s="20" t="s">
        <v>45</v>
      </c>
      <c r="P21" s="20"/>
      <c r="Q21" s="22">
        <v>24.152</v>
      </c>
      <c r="R21" s="22"/>
      <c r="S21" s="22"/>
      <c r="T21" s="14"/>
      <c r="U21" s="37"/>
      <c r="V21" s="37"/>
      <c r="W21" s="14">
        <f t="shared" si="0"/>
        <v>0</v>
      </c>
      <c r="X21" s="11"/>
      <c r="Y21" s="55"/>
      <c r="Z21" s="7"/>
      <c r="AA21" s="7"/>
      <c r="AB21" s="7"/>
      <c r="AC21" s="21"/>
      <c r="AD21" s="21"/>
      <c r="AE21" s="21"/>
      <c r="AF21" s="21"/>
      <c r="AG21" s="21"/>
      <c r="AH21" s="21"/>
      <c r="AI21" s="21"/>
      <c r="AJ21" s="21"/>
    </row>
    <row r="22" s="1" customFormat="1" ht="58" customHeight="1" spans="1:36">
      <c r="A22" s="7">
        <v>8</v>
      </c>
      <c r="B22" s="7" t="s">
        <v>75</v>
      </c>
      <c r="C22" s="7" t="s">
        <v>35</v>
      </c>
      <c r="D22" s="7" t="s">
        <v>76</v>
      </c>
      <c r="E22" s="7" t="s">
        <v>37</v>
      </c>
      <c r="F22" s="7" t="s">
        <v>77</v>
      </c>
      <c r="G22" s="7">
        <v>171.3</v>
      </c>
      <c r="H22" s="7"/>
      <c r="I22" s="7"/>
      <c r="J22" s="7"/>
      <c r="K22" s="7"/>
      <c r="L22" s="7">
        <v>171.3</v>
      </c>
      <c r="M22" s="14">
        <v>135.328</v>
      </c>
      <c r="N22" s="14">
        <v>135.328</v>
      </c>
      <c r="O22" s="20" t="s">
        <v>39</v>
      </c>
      <c r="P22" s="20"/>
      <c r="Q22" s="22">
        <v>135.328</v>
      </c>
      <c r="R22" s="22"/>
      <c r="S22" s="22"/>
      <c r="T22" s="14"/>
      <c r="U22" s="37"/>
      <c r="V22" s="37"/>
      <c r="W22" s="14">
        <f t="shared" si="0"/>
        <v>0</v>
      </c>
      <c r="X22" s="11" t="s">
        <v>78</v>
      </c>
      <c r="Y22" s="55">
        <v>45991</v>
      </c>
      <c r="Z22" s="7" t="s">
        <v>41</v>
      </c>
      <c r="AA22" s="7"/>
      <c r="AB22" s="7" t="s">
        <v>74</v>
      </c>
      <c r="AC22" s="21">
        <v>159.6517</v>
      </c>
      <c r="AD22" s="21">
        <v>127.72136</v>
      </c>
      <c r="AE22" s="21">
        <v>5.6</v>
      </c>
      <c r="AF22" s="21">
        <v>4.48</v>
      </c>
      <c r="AG22" s="21">
        <v>3</v>
      </c>
      <c r="AH22" s="21">
        <v>2.4</v>
      </c>
      <c r="AI22" s="21">
        <f>AD22+AF22+AH22</f>
        <v>134.60136</v>
      </c>
      <c r="AJ22" s="21">
        <f>G22-AI22</f>
        <v>36.69864</v>
      </c>
    </row>
    <row r="23" s="1" customFormat="1" ht="58" customHeight="1" spans="1:36">
      <c r="A23" s="7"/>
      <c r="B23" s="7"/>
      <c r="C23" s="7"/>
      <c r="D23" s="7"/>
      <c r="E23" s="7"/>
      <c r="F23" s="7"/>
      <c r="G23" s="7"/>
      <c r="H23" s="7"/>
      <c r="I23" s="7"/>
      <c r="J23" s="7"/>
      <c r="K23" s="7"/>
      <c r="L23" s="7"/>
      <c r="M23" s="14">
        <v>35.972</v>
      </c>
      <c r="N23" s="14">
        <v>35.972</v>
      </c>
      <c r="O23" s="11" t="s">
        <v>43</v>
      </c>
      <c r="P23" s="11"/>
      <c r="Q23" s="25">
        <v>35.972</v>
      </c>
      <c r="R23" s="25"/>
      <c r="S23" s="25"/>
      <c r="T23" s="14"/>
      <c r="U23" s="37"/>
      <c r="V23" s="37"/>
      <c r="W23" s="14">
        <f t="shared" si="0"/>
        <v>0</v>
      </c>
      <c r="X23" s="11"/>
      <c r="Y23" s="55"/>
      <c r="Z23" s="7"/>
      <c r="AA23" s="7"/>
      <c r="AB23" s="7"/>
      <c r="AC23" s="21"/>
      <c r="AD23" s="21"/>
      <c r="AE23" s="21"/>
      <c r="AF23" s="21"/>
      <c r="AG23" s="21"/>
      <c r="AH23" s="21"/>
      <c r="AI23" s="21"/>
      <c r="AJ23" s="21"/>
    </row>
    <row r="24" s="1" customFormat="1" ht="117" customHeight="1" spans="1:36">
      <c r="A24" s="7">
        <v>9</v>
      </c>
      <c r="B24" s="7" t="s">
        <v>79</v>
      </c>
      <c r="C24" s="7" t="s">
        <v>35</v>
      </c>
      <c r="D24" s="7" t="s">
        <v>61</v>
      </c>
      <c r="E24" s="7" t="s">
        <v>37</v>
      </c>
      <c r="F24" s="7" t="s">
        <v>80</v>
      </c>
      <c r="G24" s="11">
        <v>7</v>
      </c>
      <c r="H24" s="11"/>
      <c r="I24" s="11"/>
      <c r="J24" s="14">
        <v>2.132945</v>
      </c>
      <c r="K24" s="14">
        <v>4.867055</v>
      </c>
      <c r="L24" s="14">
        <v>4.867055</v>
      </c>
      <c r="M24" s="14">
        <v>4.867055</v>
      </c>
      <c r="N24" s="14">
        <v>7</v>
      </c>
      <c r="O24" s="11" t="s">
        <v>43</v>
      </c>
      <c r="P24" s="11">
        <v>7</v>
      </c>
      <c r="Q24" s="11"/>
      <c r="R24" s="11"/>
      <c r="S24" s="11"/>
      <c r="T24" s="14"/>
      <c r="U24" s="37"/>
      <c r="V24" s="37">
        <v>2.132945</v>
      </c>
      <c r="W24" s="14">
        <f t="shared" si="0"/>
        <v>0</v>
      </c>
      <c r="X24" s="11" t="s">
        <v>81</v>
      </c>
      <c r="Y24" s="55">
        <v>45991</v>
      </c>
      <c r="Z24" s="7" t="s">
        <v>41</v>
      </c>
      <c r="AA24" s="7"/>
      <c r="AB24" s="7" t="s">
        <v>82</v>
      </c>
      <c r="AC24" s="21">
        <v>7</v>
      </c>
      <c r="AD24" s="21">
        <v>5.063165</v>
      </c>
      <c r="AE24" s="21">
        <v>1.5</v>
      </c>
      <c r="AF24" s="21">
        <v>0.5</v>
      </c>
      <c r="AG24" s="21">
        <v>1.3</v>
      </c>
      <c r="AH24" s="21">
        <v>0.3</v>
      </c>
      <c r="AI24" s="21">
        <f>AD24+AF24+AH24</f>
        <v>5.863165</v>
      </c>
      <c r="AJ24" s="21">
        <f>G24-AI24</f>
        <v>1.136835</v>
      </c>
    </row>
    <row r="25" s="1" customFormat="1" ht="58" customHeight="1" spans="1:36">
      <c r="A25" s="7">
        <v>10</v>
      </c>
      <c r="B25" s="12" t="s">
        <v>83</v>
      </c>
      <c r="C25" s="12" t="s">
        <v>35</v>
      </c>
      <c r="D25" s="12" t="s">
        <v>84</v>
      </c>
      <c r="E25" s="7" t="s">
        <v>37</v>
      </c>
      <c r="F25" s="12" t="s">
        <v>85</v>
      </c>
      <c r="G25" s="12">
        <v>51.275592</v>
      </c>
      <c r="H25" s="12"/>
      <c r="I25" s="12"/>
      <c r="J25" s="12"/>
      <c r="K25" s="12"/>
      <c r="L25" s="12">
        <v>51.275592</v>
      </c>
      <c r="M25" s="23">
        <v>39</v>
      </c>
      <c r="N25" s="23">
        <v>39</v>
      </c>
      <c r="O25" s="23" t="s">
        <v>43</v>
      </c>
      <c r="P25" s="14">
        <v>39</v>
      </c>
      <c r="Q25" s="14"/>
      <c r="R25" s="14"/>
      <c r="S25" s="14"/>
      <c r="T25" s="14"/>
      <c r="U25" s="37"/>
      <c r="V25" s="37"/>
      <c r="W25" s="14">
        <f t="shared" si="0"/>
        <v>0</v>
      </c>
      <c r="X25" s="11" t="s">
        <v>86</v>
      </c>
      <c r="Y25" s="55">
        <v>45991</v>
      </c>
      <c r="Z25" s="7" t="s">
        <v>41</v>
      </c>
      <c r="AA25" s="8" t="s">
        <v>87</v>
      </c>
      <c r="AB25" s="7" t="s">
        <v>82</v>
      </c>
      <c r="AC25" s="21">
        <v>43.9</v>
      </c>
      <c r="AD25" s="21">
        <v>43.9</v>
      </c>
      <c r="AE25" s="21">
        <v>1.8</v>
      </c>
      <c r="AF25" s="21">
        <v>1.8</v>
      </c>
      <c r="AG25" s="21">
        <v>1.5</v>
      </c>
      <c r="AH25" s="21">
        <v>1.5</v>
      </c>
      <c r="AI25" s="21">
        <f>AD25+AF25+AH25</f>
        <v>47.2</v>
      </c>
      <c r="AJ25" s="21">
        <f>G25-AI25</f>
        <v>4.075592</v>
      </c>
    </row>
    <row r="26" s="1" customFormat="1" ht="58" customHeight="1" spans="1:36">
      <c r="A26" s="7"/>
      <c r="B26" s="12"/>
      <c r="C26" s="12"/>
      <c r="D26" s="12"/>
      <c r="E26" s="7"/>
      <c r="F26" s="12"/>
      <c r="G26" s="12"/>
      <c r="H26" s="12"/>
      <c r="I26" s="12"/>
      <c r="J26" s="12"/>
      <c r="K26" s="12"/>
      <c r="L26" s="12"/>
      <c r="M26" s="23">
        <v>12.275592</v>
      </c>
      <c r="N26" s="23">
        <v>12.275592</v>
      </c>
      <c r="O26" s="24" t="s">
        <v>39</v>
      </c>
      <c r="P26" s="11"/>
      <c r="Q26" s="38">
        <v>12.275592</v>
      </c>
      <c r="R26" s="38"/>
      <c r="S26" s="38"/>
      <c r="T26" s="39"/>
      <c r="U26" s="40"/>
      <c r="V26" s="40"/>
      <c r="W26" s="14">
        <f t="shared" si="0"/>
        <v>0</v>
      </c>
      <c r="X26" s="11"/>
      <c r="Y26" s="55"/>
      <c r="Z26" s="7"/>
      <c r="AA26" s="10"/>
      <c r="AB26" s="7"/>
      <c r="AC26" s="21"/>
      <c r="AD26" s="21"/>
      <c r="AE26" s="21"/>
      <c r="AF26" s="21"/>
      <c r="AG26" s="21"/>
      <c r="AH26" s="21"/>
      <c r="AI26" s="21"/>
      <c r="AJ26" s="21"/>
    </row>
    <row r="27" s="1" customFormat="1" ht="314" customHeight="1" spans="1:36">
      <c r="A27" s="7">
        <v>11</v>
      </c>
      <c r="B27" s="7" t="s">
        <v>88</v>
      </c>
      <c r="C27" s="7" t="s">
        <v>89</v>
      </c>
      <c r="D27" s="7" t="s">
        <v>90</v>
      </c>
      <c r="E27" s="7" t="s">
        <v>37</v>
      </c>
      <c r="F27" s="7" t="s">
        <v>91</v>
      </c>
      <c r="G27" s="7">
        <v>1800</v>
      </c>
      <c r="H27" s="7"/>
      <c r="I27" s="7"/>
      <c r="J27" s="7">
        <v>240</v>
      </c>
      <c r="K27" s="7"/>
      <c r="L27" s="7">
        <v>1560</v>
      </c>
      <c r="M27" s="14">
        <v>1560</v>
      </c>
      <c r="N27" s="14">
        <v>1800</v>
      </c>
      <c r="O27" s="11" t="s">
        <v>45</v>
      </c>
      <c r="P27" s="11"/>
      <c r="Q27" s="22">
        <v>1458.8</v>
      </c>
      <c r="R27" s="22"/>
      <c r="S27" s="22"/>
      <c r="T27" s="14"/>
      <c r="U27" s="37"/>
      <c r="V27" s="37"/>
      <c r="W27" s="14">
        <f t="shared" si="0"/>
        <v>101.2</v>
      </c>
      <c r="X27" s="11" t="s">
        <v>92</v>
      </c>
      <c r="Y27" s="55">
        <v>45991</v>
      </c>
      <c r="Z27" s="7" t="s">
        <v>41</v>
      </c>
      <c r="AA27" s="7"/>
      <c r="AB27" s="7" t="s">
        <v>93</v>
      </c>
      <c r="AC27" s="21"/>
      <c r="AD27" s="21">
        <v>540</v>
      </c>
      <c r="AE27" s="21"/>
      <c r="AF27" s="21"/>
      <c r="AG27" s="21"/>
      <c r="AH27" s="21"/>
      <c r="AI27" s="21">
        <f>AD27+AF27+AH27</f>
        <v>540</v>
      </c>
      <c r="AJ27" s="21">
        <f>G27-AI27</f>
        <v>1260</v>
      </c>
    </row>
    <row r="28" s="1" customFormat="1" ht="57" customHeight="1" spans="1:36">
      <c r="A28" s="7">
        <v>12</v>
      </c>
      <c r="B28" s="7" t="s">
        <v>94</v>
      </c>
      <c r="C28" s="7" t="s">
        <v>35</v>
      </c>
      <c r="D28" s="7" t="s">
        <v>66</v>
      </c>
      <c r="E28" s="7" t="s">
        <v>37</v>
      </c>
      <c r="F28" s="7" t="s">
        <v>95</v>
      </c>
      <c r="G28" s="7">
        <v>360</v>
      </c>
      <c r="H28" s="7"/>
      <c r="I28" s="7"/>
      <c r="J28" s="7"/>
      <c r="K28" s="7"/>
      <c r="L28" s="7">
        <v>360</v>
      </c>
      <c r="M28" s="14">
        <v>210</v>
      </c>
      <c r="N28" s="14">
        <v>210</v>
      </c>
      <c r="O28" s="11" t="s">
        <v>43</v>
      </c>
      <c r="P28" s="11"/>
      <c r="Q28" s="38">
        <v>146.4</v>
      </c>
      <c r="R28" s="38"/>
      <c r="S28" s="38"/>
      <c r="T28" s="39"/>
      <c r="U28" s="40"/>
      <c r="V28" s="40"/>
      <c r="W28" s="14">
        <f t="shared" si="0"/>
        <v>63.6</v>
      </c>
      <c r="X28" s="11" t="s">
        <v>96</v>
      </c>
      <c r="Y28" s="55">
        <v>45991</v>
      </c>
      <c r="Z28" s="7" t="s">
        <v>41</v>
      </c>
      <c r="AA28" s="7"/>
      <c r="AB28" s="7" t="s">
        <v>64</v>
      </c>
      <c r="AC28" s="21"/>
      <c r="AD28" s="21">
        <v>108</v>
      </c>
      <c r="AE28" s="21"/>
      <c r="AF28" s="21"/>
      <c r="AG28" s="21"/>
      <c r="AH28" s="21"/>
      <c r="AI28" s="21">
        <f>AD28+AF28+AH28</f>
        <v>108</v>
      </c>
      <c r="AJ28" s="21">
        <f>G28-AI28</f>
        <v>252</v>
      </c>
    </row>
    <row r="29" s="1" customFormat="1" ht="57" customHeight="1" spans="1:36">
      <c r="A29" s="7"/>
      <c r="B29" s="7"/>
      <c r="C29" s="7"/>
      <c r="D29" s="7"/>
      <c r="E29" s="7"/>
      <c r="F29" s="7"/>
      <c r="G29" s="7"/>
      <c r="H29" s="7"/>
      <c r="I29" s="7"/>
      <c r="J29" s="7"/>
      <c r="K29" s="7"/>
      <c r="L29" s="7"/>
      <c r="M29" s="14">
        <v>150</v>
      </c>
      <c r="N29" s="14">
        <v>150</v>
      </c>
      <c r="O29" s="11" t="s">
        <v>39</v>
      </c>
      <c r="P29" s="11"/>
      <c r="Q29" s="11">
        <v>150</v>
      </c>
      <c r="R29" s="11"/>
      <c r="S29" s="11"/>
      <c r="T29" s="14"/>
      <c r="U29" s="37"/>
      <c r="V29" s="37"/>
      <c r="W29" s="14">
        <f t="shared" si="0"/>
        <v>0</v>
      </c>
      <c r="X29" s="11"/>
      <c r="Y29" s="55"/>
      <c r="Z29" s="7"/>
      <c r="AA29" s="7"/>
      <c r="AB29" s="7"/>
      <c r="AC29" s="21"/>
      <c r="AD29" s="21"/>
      <c r="AE29" s="21"/>
      <c r="AF29" s="21"/>
      <c r="AG29" s="21"/>
      <c r="AH29" s="21"/>
      <c r="AI29" s="21"/>
      <c r="AJ29" s="21"/>
    </row>
    <row r="30" s="1" customFormat="1" ht="65" customHeight="1" spans="1:36">
      <c r="A30" s="7">
        <v>13</v>
      </c>
      <c r="B30" s="7" t="s">
        <v>97</v>
      </c>
      <c r="C30" s="7" t="s">
        <v>35</v>
      </c>
      <c r="D30" s="7" t="s">
        <v>98</v>
      </c>
      <c r="E30" s="7" t="s">
        <v>37</v>
      </c>
      <c r="F30" s="7" t="s">
        <v>99</v>
      </c>
      <c r="G30" s="7">
        <v>607</v>
      </c>
      <c r="H30" s="7"/>
      <c r="I30" s="7"/>
      <c r="J30" s="7"/>
      <c r="K30" s="7"/>
      <c r="L30" s="7">
        <v>607</v>
      </c>
      <c r="M30" s="14">
        <v>300</v>
      </c>
      <c r="N30" s="14">
        <v>300</v>
      </c>
      <c r="O30" s="11" t="s">
        <v>43</v>
      </c>
      <c r="P30" s="11"/>
      <c r="Q30" s="38">
        <v>209</v>
      </c>
      <c r="R30" s="38"/>
      <c r="S30" s="38"/>
      <c r="T30" s="39"/>
      <c r="U30" s="40"/>
      <c r="V30" s="40"/>
      <c r="W30" s="14">
        <f t="shared" si="0"/>
        <v>91</v>
      </c>
      <c r="X30" s="11" t="s">
        <v>100</v>
      </c>
      <c r="Y30" s="55">
        <v>45991</v>
      </c>
      <c r="Z30" s="7" t="s">
        <v>41</v>
      </c>
      <c r="AA30" s="7"/>
      <c r="AB30" s="7" t="s">
        <v>101</v>
      </c>
      <c r="AC30" s="21"/>
      <c r="AD30" s="21">
        <v>182.1</v>
      </c>
      <c r="AE30" s="21"/>
      <c r="AF30" s="21"/>
      <c r="AG30" s="21"/>
      <c r="AH30" s="21"/>
      <c r="AI30" s="21">
        <f>AD30+AF30+AH30</f>
        <v>182.1</v>
      </c>
      <c r="AJ30" s="21">
        <f>G30-AI30</f>
        <v>424.9</v>
      </c>
    </row>
    <row r="31" s="1" customFormat="1" ht="65" customHeight="1" spans="1:36">
      <c r="A31" s="7"/>
      <c r="B31" s="7"/>
      <c r="C31" s="7"/>
      <c r="D31" s="7"/>
      <c r="E31" s="7"/>
      <c r="F31" s="7"/>
      <c r="G31" s="7"/>
      <c r="H31" s="7"/>
      <c r="I31" s="7"/>
      <c r="J31" s="7"/>
      <c r="K31" s="7"/>
      <c r="L31" s="7"/>
      <c r="M31" s="14">
        <v>307</v>
      </c>
      <c r="N31" s="14">
        <v>307</v>
      </c>
      <c r="O31" s="25" t="s">
        <v>39</v>
      </c>
      <c r="P31" s="25"/>
      <c r="Q31" s="38">
        <v>307</v>
      </c>
      <c r="R31" s="38"/>
      <c r="S31" s="38"/>
      <c r="T31" s="39"/>
      <c r="U31" s="40"/>
      <c r="V31" s="40"/>
      <c r="W31" s="14">
        <f t="shared" si="0"/>
        <v>0</v>
      </c>
      <c r="X31" s="11"/>
      <c r="Y31" s="55"/>
      <c r="Z31" s="7"/>
      <c r="AA31" s="7"/>
      <c r="AB31" s="7"/>
      <c r="AC31" s="21"/>
      <c r="AD31" s="21"/>
      <c r="AE31" s="21"/>
      <c r="AF31" s="21"/>
      <c r="AG31" s="21"/>
      <c r="AH31" s="21"/>
      <c r="AI31" s="21"/>
      <c r="AJ31" s="21"/>
    </row>
    <row r="32" s="1" customFormat="1" ht="36" customHeight="1" spans="1:36">
      <c r="A32" s="7">
        <v>14</v>
      </c>
      <c r="B32" s="7" t="s">
        <v>102</v>
      </c>
      <c r="C32" s="7" t="s">
        <v>35</v>
      </c>
      <c r="D32" s="7" t="s">
        <v>98</v>
      </c>
      <c r="E32" s="7" t="s">
        <v>37</v>
      </c>
      <c r="F32" s="7" t="s">
        <v>103</v>
      </c>
      <c r="G32" s="7">
        <v>312.326</v>
      </c>
      <c r="H32" s="7"/>
      <c r="I32" s="7"/>
      <c r="J32" s="7"/>
      <c r="K32" s="7"/>
      <c r="L32" s="7">
        <v>312.326</v>
      </c>
      <c r="M32" s="14">
        <v>162.326</v>
      </c>
      <c r="N32" s="14">
        <v>162.326</v>
      </c>
      <c r="O32" s="25" t="s">
        <v>43</v>
      </c>
      <c r="P32" s="25"/>
      <c r="Q32" s="38">
        <v>101.65</v>
      </c>
      <c r="R32" s="38"/>
      <c r="S32" s="38"/>
      <c r="T32" s="39"/>
      <c r="U32" s="40"/>
      <c r="V32" s="40"/>
      <c r="W32" s="14">
        <f t="shared" si="0"/>
        <v>60.676</v>
      </c>
      <c r="X32" s="11" t="s">
        <v>104</v>
      </c>
      <c r="Y32" s="55">
        <v>45991</v>
      </c>
      <c r="Z32" s="7" t="s">
        <v>41</v>
      </c>
      <c r="AA32" s="7"/>
      <c r="AB32" s="7" t="s">
        <v>42</v>
      </c>
      <c r="AC32" s="21"/>
      <c r="AD32" s="21">
        <v>93</v>
      </c>
      <c r="AE32" s="21"/>
      <c r="AF32" s="21"/>
      <c r="AG32" s="21"/>
      <c r="AH32" s="21"/>
      <c r="AI32" s="21">
        <f>AD32+AF32+AH32</f>
        <v>93</v>
      </c>
      <c r="AJ32" s="21">
        <f>G32-AI32</f>
        <v>219.326</v>
      </c>
    </row>
    <row r="33" s="1" customFormat="1" ht="36" customHeight="1" spans="1:36">
      <c r="A33" s="7"/>
      <c r="B33" s="7"/>
      <c r="C33" s="7"/>
      <c r="D33" s="7"/>
      <c r="E33" s="7"/>
      <c r="F33" s="7"/>
      <c r="G33" s="7"/>
      <c r="H33" s="7"/>
      <c r="I33" s="7"/>
      <c r="J33" s="7"/>
      <c r="K33" s="7"/>
      <c r="L33" s="7"/>
      <c r="M33" s="14">
        <v>150</v>
      </c>
      <c r="N33" s="14">
        <v>150</v>
      </c>
      <c r="O33" s="11" t="s">
        <v>39</v>
      </c>
      <c r="P33" s="11"/>
      <c r="Q33" s="11">
        <v>150</v>
      </c>
      <c r="R33" s="11"/>
      <c r="S33" s="11"/>
      <c r="T33" s="14"/>
      <c r="U33" s="37"/>
      <c r="V33" s="37"/>
      <c r="W33" s="14">
        <f t="shared" si="0"/>
        <v>0</v>
      </c>
      <c r="X33" s="11"/>
      <c r="Y33" s="55"/>
      <c r="Z33" s="7"/>
      <c r="AA33" s="7"/>
      <c r="AB33" s="7"/>
      <c r="AC33" s="21"/>
      <c r="AD33" s="21"/>
      <c r="AE33" s="21"/>
      <c r="AF33" s="21"/>
      <c r="AG33" s="21"/>
      <c r="AH33" s="21"/>
      <c r="AI33" s="21"/>
      <c r="AJ33" s="21"/>
    </row>
    <row r="34" s="1" customFormat="1" ht="54" customHeight="1" spans="1:36">
      <c r="A34" s="7">
        <v>15</v>
      </c>
      <c r="B34" s="7" t="s">
        <v>105</v>
      </c>
      <c r="C34" s="7" t="s">
        <v>35</v>
      </c>
      <c r="D34" s="7" t="s">
        <v>51</v>
      </c>
      <c r="E34" s="7" t="s">
        <v>37</v>
      </c>
      <c r="F34" s="7" t="s">
        <v>106</v>
      </c>
      <c r="G34" s="7">
        <v>889</v>
      </c>
      <c r="H34" s="7"/>
      <c r="I34" s="7"/>
      <c r="J34" s="7"/>
      <c r="K34" s="7"/>
      <c r="L34" s="7">
        <v>889</v>
      </c>
      <c r="M34" s="14">
        <v>140.565699</v>
      </c>
      <c r="N34" s="14">
        <v>140.565699</v>
      </c>
      <c r="O34" s="11" t="s">
        <v>39</v>
      </c>
      <c r="P34" s="11"/>
      <c r="Q34" s="14">
        <v>140.565699</v>
      </c>
      <c r="R34" s="14"/>
      <c r="S34" s="14"/>
      <c r="T34" s="14"/>
      <c r="U34" s="37"/>
      <c r="V34" s="37"/>
      <c r="W34" s="14">
        <f t="shared" si="0"/>
        <v>0</v>
      </c>
      <c r="X34" s="11" t="s">
        <v>107</v>
      </c>
      <c r="Y34" s="55">
        <v>45991</v>
      </c>
      <c r="Z34" s="7" t="s">
        <v>41</v>
      </c>
      <c r="AA34" s="7"/>
      <c r="AB34" s="7" t="s">
        <v>64</v>
      </c>
      <c r="AC34" s="21"/>
      <c r="AD34" s="21">
        <v>266.7</v>
      </c>
      <c r="AE34" s="21"/>
      <c r="AF34" s="21"/>
      <c r="AG34" s="21"/>
      <c r="AH34" s="21"/>
      <c r="AI34" s="21">
        <f>AD34+AF34+AH34</f>
        <v>266.7</v>
      </c>
      <c r="AJ34" s="21">
        <f>G34-AI34</f>
        <v>622.3</v>
      </c>
    </row>
    <row r="35" s="1" customFormat="1" ht="54" customHeight="1" spans="1:36">
      <c r="A35" s="7"/>
      <c r="B35" s="7"/>
      <c r="C35" s="7"/>
      <c r="D35" s="7"/>
      <c r="E35" s="7"/>
      <c r="F35" s="7"/>
      <c r="G35" s="7"/>
      <c r="H35" s="7"/>
      <c r="I35" s="7"/>
      <c r="J35" s="7"/>
      <c r="K35" s="7"/>
      <c r="L35" s="7"/>
      <c r="M35" s="14">
        <v>748.434301</v>
      </c>
      <c r="N35" s="14">
        <v>748.434301</v>
      </c>
      <c r="O35" s="11" t="s">
        <v>43</v>
      </c>
      <c r="P35" s="11"/>
      <c r="Q35" s="38">
        <v>520.834301</v>
      </c>
      <c r="R35" s="38"/>
      <c r="S35" s="38"/>
      <c r="T35" s="39"/>
      <c r="U35" s="40"/>
      <c r="V35" s="40"/>
      <c r="W35" s="14">
        <f t="shared" si="0"/>
        <v>227.6</v>
      </c>
      <c r="X35" s="11"/>
      <c r="Y35" s="55"/>
      <c r="Z35" s="7"/>
      <c r="AA35" s="7"/>
      <c r="AB35" s="7"/>
      <c r="AC35" s="21"/>
      <c r="AD35" s="21"/>
      <c r="AE35" s="21"/>
      <c r="AF35" s="21"/>
      <c r="AG35" s="21"/>
      <c r="AH35" s="21"/>
      <c r="AI35" s="21"/>
      <c r="AJ35" s="21"/>
    </row>
    <row r="36" s="1" customFormat="1" ht="66" customHeight="1" spans="1:36">
      <c r="A36" s="8">
        <v>16</v>
      </c>
      <c r="B36" s="8" t="s">
        <v>108</v>
      </c>
      <c r="C36" s="8" t="s">
        <v>35</v>
      </c>
      <c r="D36" s="8" t="s">
        <v>109</v>
      </c>
      <c r="E36" s="8" t="s">
        <v>37</v>
      </c>
      <c r="F36" s="8" t="s">
        <v>110</v>
      </c>
      <c r="G36" s="7">
        <v>30</v>
      </c>
      <c r="H36" s="7">
        <v>78.846194</v>
      </c>
      <c r="I36" s="7">
        <v>78.846194</v>
      </c>
      <c r="J36" s="7"/>
      <c r="K36" s="8">
        <v>270</v>
      </c>
      <c r="L36" s="8">
        <v>270</v>
      </c>
      <c r="M36" s="14">
        <v>108.846194</v>
      </c>
      <c r="N36" s="14">
        <v>30</v>
      </c>
      <c r="O36" s="11" t="s">
        <v>43</v>
      </c>
      <c r="P36" s="11"/>
      <c r="Q36" s="11"/>
      <c r="R36" s="11"/>
      <c r="S36" s="41"/>
      <c r="T36" s="26"/>
      <c r="U36" s="37">
        <v>108.846194</v>
      </c>
      <c r="V36" s="37"/>
      <c r="W36" s="14">
        <f t="shared" si="0"/>
        <v>0</v>
      </c>
      <c r="X36" s="41" t="s">
        <v>111</v>
      </c>
      <c r="Y36" s="56">
        <v>45991</v>
      </c>
      <c r="Z36" s="8" t="s">
        <v>41</v>
      </c>
      <c r="AA36" s="7"/>
      <c r="AB36" s="7"/>
      <c r="AC36" s="21"/>
      <c r="AD36" s="21"/>
      <c r="AE36" s="21"/>
      <c r="AF36" s="21"/>
      <c r="AG36" s="21"/>
      <c r="AH36" s="21"/>
      <c r="AI36" s="21"/>
      <c r="AJ36" s="21"/>
    </row>
    <row r="37" s="1" customFormat="1" ht="66" customHeight="1" spans="1:36">
      <c r="A37" s="10"/>
      <c r="B37" s="10"/>
      <c r="C37" s="10"/>
      <c r="D37" s="10"/>
      <c r="E37" s="10"/>
      <c r="F37" s="10"/>
      <c r="G37" s="13"/>
      <c r="H37" s="14">
        <v>161.153806</v>
      </c>
      <c r="I37" s="14">
        <v>161.153806</v>
      </c>
      <c r="J37" s="13"/>
      <c r="K37" s="10"/>
      <c r="L37" s="10"/>
      <c r="M37" s="14">
        <v>161.153806</v>
      </c>
      <c r="N37" s="14"/>
      <c r="O37" s="13" t="s">
        <v>45</v>
      </c>
      <c r="P37" s="13"/>
      <c r="Q37" s="13"/>
      <c r="R37" s="13"/>
      <c r="S37" s="33"/>
      <c r="T37" s="29"/>
      <c r="U37" s="42">
        <v>123.153806</v>
      </c>
      <c r="V37" s="42"/>
      <c r="W37" s="14">
        <f t="shared" ref="W37:W68" si="1">M37-P37-Q37-R37-S37-T37-U37+V37</f>
        <v>38</v>
      </c>
      <c r="X37" s="43"/>
      <c r="Y37" s="57"/>
      <c r="Z37" s="10"/>
      <c r="AA37" s="7"/>
      <c r="AB37" s="7"/>
      <c r="AC37" s="21"/>
      <c r="AD37" s="21"/>
      <c r="AE37" s="21"/>
      <c r="AF37" s="21"/>
      <c r="AG37" s="21"/>
      <c r="AH37" s="21"/>
      <c r="AI37" s="21"/>
      <c r="AJ37" s="21"/>
    </row>
    <row r="38" s="1" customFormat="1" ht="44" customHeight="1" spans="1:36">
      <c r="A38" s="15">
        <v>17</v>
      </c>
      <c r="B38" s="15" t="s">
        <v>112</v>
      </c>
      <c r="C38" s="15" t="s">
        <v>35</v>
      </c>
      <c r="D38" s="15" t="s">
        <v>113</v>
      </c>
      <c r="E38" s="15" t="s">
        <v>37</v>
      </c>
      <c r="F38" s="15" t="s">
        <v>114</v>
      </c>
      <c r="G38" s="16">
        <v>200</v>
      </c>
      <c r="H38" s="13">
        <v>650</v>
      </c>
      <c r="I38" s="13">
        <v>690</v>
      </c>
      <c r="J38" s="14"/>
      <c r="K38" s="13">
        <v>850</v>
      </c>
      <c r="L38" s="26">
        <v>1287.699877</v>
      </c>
      <c r="M38" s="14">
        <v>890</v>
      </c>
      <c r="N38" s="14">
        <v>200</v>
      </c>
      <c r="O38" s="13" t="s">
        <v>45</v>
      </c>
      <c r="P38" s="13"/>
      <c r="Q38" s="13"/>
      <c r="R38" s="13"/>
      <c r="S38" s="31"/>
      <c r="T38" s="26"/>
      <c r="U38" s="14">
        <v>890</v>
      </c>
      <c r="V38" s="44"/>
      <c r="W38" s="14">
        <f t="shared" si="1"/>
        <v>0</v>
      </c>
      <c r="X38" s="31" t="s">
        <v>115</v>
      </c>
      <c r="Y38" s="56">
        <v>45991</v>
      </c>
      <c r="Z38" s="15" t="s">
        <v>41</v>
      </c>
      <c r="AA38" s="7"/>
      <c r="AB38" s="7"/>
      <c r="AC38" s="21"/>
      <c r="AD38" s="21"/>
      <c r="AE38" s="21"/>
      <c r="AF38" s="21"/>
      <c r="AG38" s="21"/>
      <c r="AH38" s="21"/>
      <c r="AI38" s="21"/>
      <c r="AJ38" s="21"/>
    </row>
    <row r="39" s="1" customFormat="1" ht="44" customHeight="1" spans="1:36">
      <c r="A39" s="17"/>
      <c r="B39" s="17"/>
      <c r="C39" s="17"/>
      <c r="D39" s="17"/>
      <c r="E39" s="17"/>
      <c r="F39" s="17"/>
      <c r="G39" s="16"/>
      <c r="H39" s="13"/>
      <c r="I39" s="14">
        <v>283.094967</v>
      </c>
      <c r="J39" s="13"/>
      <c r="K39" s="13"/>
      <c r="L39" s="27"/>
      <c r="M39" s="14">
        <v>283.094967</v>
      </c>
      <c r="N39" s="14"/>
      <c r="O39" s="13" t="s">
        <v>43</v>
      </c>
      <c r="P39" s="13"/>
      <c r="Q39" s="13"/>
      <c r="R39" s="13"/>
      <c r="S39" s="32"/>
      <c r="T39" s="27"/>
      <c r="U39" s="14">
        <v>283.094967</v>
      </c>
      <c r="V39" s="45"/>
      <c r="W39" s="14">
        <f t="shared" si="1"/>
        <v>0</v>
      </c>
      <c r="X39" s="32"/>
      <c r="Y39" s="58"/>
      <c r="Z39" s="17"/>
      <c r="AA39" s="7"/>
      <c r="AB39" s="7"/>
      <c r="AC39" s="21"/>
      <c r="AD39" s="21"/>
      <c r="AE39" s="21"/>
      <c r="AF39" s="21"/>
      <c r="AG39" s="21"/>
      <c r="AH39" s="21"/>
      <c r="AI39" s="21"/>
      <c r="AJ39" s="21"/>
    </row>
    <row r="40" s="1" customFormat="1" ht="44" customHeight="1" spans="1:36">
      <c r="A40" s="18"/>
      <c r="B40" s="18"/>
      <c r="C40" s="18"/>
      <c r="D40" s="18"/>
      <c r="E40" s="18"/>
      <c r="F40" s="18"/>
      <c r="G40" s="16"/>
      <c r="H40" s="13"/>
      <c r="I40" s="28">
        <v>114.60491</v>
      </c>
      <c r="J40" s="13"/>
      <c r="K40" s="13"/>
      <c r="L40" s="29"/>
      <c r="M40" s="28">
        <v>114.60491</v>
      </c>
      <c r="N40" s="14"/>
      <c r="O40" s="11" t="s">
        <v>116</v>
      </c>
      <c r="P40" s="13"/>
      <c r="Q40" s="13"/>
      <c r="R40" s="13"/>
      <c r="S40" s="33"/>
      <c r="T40" s="29"/>
      <c r="U40" s="28">
        <v>114.60491</v>
      </c>
      <c r="V40" s="42"/>
      <c r="W40" s="14">
        <f t="shared" si="1"/>
        <v>0</v>
      </c>
      <c r="X40" s="33"/>
      <c r="Y40" s="57"/>
      <c r="Z40" s="18"/>
      <c r="AA40" s="7"/>
      <c r="AB40" s="7"/>
      <c r="AC40" s="21"/>
      <c r="AD40" s="21"/>
      <c r="AE40" s="21"/>
      <c r="AF40" s="21"/>
      <c r="AG40" s="21"/>
      <c r="AH40" s="21"/>
      <c r="AI40" s="21"/>
      <c r="AJ40" s="21"/>
    </row>
    <row r="41" s="1" customFormat="1" ht="86" customHeight="1" spans="1:36">
      <c r="A41" s="7">
        <v>18</v>
      </c>
      <c r="B41" s="16" t="s">
        <v>117</v>
      </c>
      <c r="C41" s="7" t="s">
        <v>89</v>
      </c>
      <c r="D41" s="19" t="s">
        <v>118</v>
      </c>
      <c r="E41" s="19" t="s">
        <v>37</v>
      </c>
      <c r="F41" s="16" t="s">
        <v>119</v>
      </c>
      <c r="G41" s="13">
        <v>137.53</v>
      </c>
      <c r="H41" s="13"/>
      <c r="I41" s="13"/>
      <c r="J41" s="13"/>
      <c r="K41" s="13"/>
      <c r="L41" s="13">
        <v>137.53</v>
      </c>
      <c r="M41" s="14">
        <v>137.53</v>
      </c>
      <c r="N41" s="14">
        <v>137.53</v>
      </c>
      <c r="O41" s="13" t="s">
        <v>43</v>
      </c>
      <c r="P41" s="13"/>
      <c r="Q41" s="13">
        <v>137.53</v>
      </c>
      <c r="R41" s="13"/>
      <c r="S41" s="13"/>
      <c r="T41" s="14"/>
      <c r="U41" s="37"/>
      <c r="V41" s="37"/>
      <c r="W41" s="14">
        <f t="shared" si="1"/>
        <v>0</v>
      </c>
      <c r="X41" s="13" t="s">
        <v>120</v>
      </c>
      <c r="Y41" s="55">
        <v>45991</v>
      </c>
      <c r="Z41" s="7" t="s">
        <v>41</v>
      </c>
      <c r="AA41" s="7"/>
      <c r="AB41" s="7" t="s">
        <v>64</v>
      </c>
      <c r="AC41" s="21">
        <v>123.7043</v>
      </c>
      <c r="AD41" s="21">
        <v>98.4</v>
      </c>
      <c r="AE41" s="21">
        <v>3.5</v>
      </c>
      <c r="AF41" s="21">
        <v>2.8</v>
      </c>
      <c r="AG41" s="21">
        <v>2.5</v>
      </c>
      <c r="AH41" s="21">
        <v>2</v>
      </c>
      <c r="AI41" s="21">
        <f>AD41+AF41+AH41</f>
        <v>103.2</v>
      </c>
      <c r="AJ41" s="21">
        <f>G41-AI41</f>
        <v>34.33</v>
      </c>
    </row>
    <row r="42" s="1" customFormat="1" ht="45" customHeight="1" spans="1:36">
      <c r="A42" s="7">
        <v>19</v>
      </c>
      <c r="B42" s="7" t="s">
        <v>121</v>
      </c>
      <c r="C42" s="7" t="s">
        <v>35</v>
      </c>
      <c r="D42" s="7" t="s">
        <v>122</v>
      </c>
      <c r="E42" s="7" t="s">
        <v>37</v>
      </c>
      <c r="F42" s="7" t="s">
        <v>123</v>
      </c>
      <c r="G42" s="7">
        <v>62.408815</v>
      </c>
      <c r="H42" s="7"/>
      <c r="I42" s="7"/>
      <c r="J42" s="7"/>
      <c r="K42" s="7"/>
      <c r="L42" s="7">
        <v>62.408815</v>
      </c>
      <c r="M42" s="14">
        <v>40</v>
      </c>
      <c r="N42" s="14">
        <v>40</v>
      </c>
      <c r="O42" s="14" t="s">
        <v>39</v>
      </c>
      <c r="P42" s="14">
        <v>40</v>
      </c>
      <c r="Q42" s="14"/>
      <c r="R42" s="14"/>
      <c r="S42" s="14"/>
      <c r="T42" s="14"/>
      <c r="U42" s="37"/>
      <c r="V42" s="37"/>
      <c r="W42" s="14">
        <f t="shared" si="1"/>
        <v>0</v>
      </c>
      <c r="X42" s="14" t="s">
        <v>124</v>
      </c>
      <c r="Y42" s="55">
        <v>45991</v>
      </c>
      <c r="Z42" s="7" t="s">
        <v>41</v>
      </c>
      <c r="AA42" s="8" t="s">
        <v>87</v>
      </c>
      <c r="AB42" s="7" t="s">
        <v>82</v>
      </c>
      <c r="AC42" s="21">
        <v>56.295687</v>
      </c>
      <c r="AD42" s="21">
        <v>56.295687</v>
      </c>
      <c r="AE42" s="21">
        <v>2</v>
      </c>
      <c r="AF42" s="21">
        <v>2</v>
      </c>
      <c r="AG42" s="21">
        <v>1.7</v>
      </c>
      <c r="AH42" s="21">
        <v>1.7</v>
      </c>
      <c r="AI42" s="21">
        <f>AD42+AF42+AH42</f>
        <v>59.995687</v>
      </c>
      <c r="AJ42" s="21">
        <f>G42-AI42</f>
        <v>2.413128</v>
      </c>
    </row>
    <row r="43" s="1" customFormat="1" ht="45" customHeight="1" spans="1:36">
      <c r="A43" s="7"/>
      <c r="B43" s="7"/>
      <c r="C43" s="7"/>
      <c r="D43" s="7"/>
      <c r="E43" s="7"/>
      <c r="F43" s="7"/>
      <c r="G43" s="7"/>
      <c r="H43" s="7"/>
      <c r="I43" s="7"/>
      <c r="J43" s="7"/>
      <c r="K43" s="7"/>
      <c r="L43" s="7"/>
      <c r="M43" s="14">
        <v>22.408815</v>
      </c>
      <c r="N43" s="14">
        <v>22.408815</v>
      </c>
      <c r="O43" s="11" t="s">
        <v>39</v>
      </c>
      <c r="P43" s="11"/>
      <c r="Q43" s="46">
        <v>22.408815</v>
      </c>
      <c r="R43" s="46"/>
      <c r="S43" s="46"/>
      <c r="T43" s="46"/>
      <c r="U43" s="47"/>
      <c r="V43" s="47"/>
      <c r="W43" s="14">
        <f t="shared" si="1"/>
        <v>0</v>
      </c>
      <c r="X43" s="14"/>
      <c r="Y43" s="55"/>
      <c r="Z43" s="7"/>
      <c r="AA43" s="10"/>
      <c r="AB43" s="7"/>
      <c r="AC43" s="21"/>
      <c r="AD43" s="21"/>
      <c r="AE43" s="21"/>
      <c r="AF43" s="21"/>
      <c r="AG43" s="21"/>
      <c r="AH43" s="21"/>
      <c r="AI43" s="21"/>
      <c r="AJ43" s="21"/>
    </row>
    <row r="44" s="1" customFormat="1" ht="57" customHeight="1" spans="1:36">
      <c r="A44" s="7">
        <v>20</v>
      </c>
      <c r="B44" s="16" t="s">
        <v>125</v>
      </c>
      <c r="C44" s="16" t="s">
        <v>89</v>
      </c>
      <c r="D44" s="19" t="s">
        <v>126</v>
      </c>
      <c r="E44" s="19" t="s">
        <v>37</v>
      </c>
      <c r="F44" s="16" t="s">
        <v>127</v>
      </c>
      <c r="G44" s="11">
        <v>40</v>
      </c>
      <c r="H44" s="11"/>
      <c r="I44" s="11"/>
      <c r="J44" s="11"/>
      <c r="K44" s="11"/>
      <c r="L44" s="11">
        <v>40</v>
      </c>
      <c r="M44" s="14">
        <v>40</v>
      </c>
      <c r="N44" s="14">
        <v>40</v>
      </c>
      <c r="O44" s="11" t="s">
        <v>43</v>
      </c>
      <c r="P44" s="11">
        <v>40</v>
      </c>
      <c r="Q44" s="11"/>
      <c r="R44" s="11"/>
      <c r="S44" s="11"/>
      <c r="T44" s="14"/>
      <c r="U44" s="37"/>
      <c r="V44" s="37"/>
      <c r="W44" s="14">
        <f t="shared" si="1"/>
        <v>0</v>
      </c>
      <c r="X44" s="11" t="s">
        <v>128</v>
      </c>
      <c r="Y44" s="55">
        <v>45991</v>
      </c>
      <c r="Z44" s="7" t="s">
        <v>41</v>
      </c>
      <c r="AA44" s="7"/>
      <c r="AB44" s="7" t="s">
        <v>129</v>
      </c>
      <c r="AC44" s="21">
        <v>35.205137</v>
      </c>
      <c r="AD44" s="21">
        <v>28.164109</v>
      </c>
      <c r="AE44" s="21">
        <v>1.5</v>
      </c>
      <c r="AF44" s="21">
        <v>1.5</v>
      </c>
      <c r="AG44" s="21">
        <v>1</v>
      </c>
      <c r="AH44" s="21">
        <v>1</v>
      </c>
      <c r="AI44" s="21">
        <f>AD44+AF44+AH44</f>
        <v>30.664109</v>
      </c>
      <c r="AJ44" s="21">
        <f>G44-AI44</f>
        <v>9.335891</v>
      </c>
    </row>
    <row r="45" s="1" customFormat="1" ht="75" customHeight="1" spans="1:36">
      <c r="A45" s="7">
        <v>21</v>
      </c>
      <c r="B45" s="16" t="s">
        <v>130</v>
      </c>
      <c r="C45" s="16" t="s">
        <v>89</v>
      </c>
      <c r="D45" s="19" t="s">
        <v>131</v>
      </c>
      <c r="E45" s="19" t="s">
        <v>37</v>
      </c>
      <c r="F45" s="16" t="s">
        <v>132</v>
      </c>
      <c r="G45" s="11">
        <v>30</v>
      </c>
      <c r="H45" s="11"/>
      <c r="I45" s="11"/>
      <c r="J45" s="11"/>
      <c r="K45" s="11"/>
      <c r="L45" s="11">
        <v>30</v>
      </c>
      <c r="M45" s="14">
        <v>30</v>
      </c>
      <c r="N45" s="14">
        <v>30</v>
      </c>
      <c r="O45" s="11" t="s">
        <v>43</v>
      </c>
      <c r="P45" s="11"/>
      <c r="Q45" s="11">
        <v>30</v>
      </c>
      <c r="R45" s="11"/>
      <c r="S45" s="11"/>
      <c r="T45" s="14"/>
      <c r="U45" s="37"/>
      <c r="V45" s="37"/>
      <c r="W45" s="14">
        <f t="shared" si="1"/>
        <v>0</v>
      </c>
      <c r="X45" s="11" t="s">
        <v>133</v>
      </c>
      <c r="Y45" s="55">
        <v>45991</v>
      </c>
      <c r="Z45" s="7" t="s">
        <v>41</v>
      </c>
      <c r="AA45" s="7"/>
      <c r="AB45" s="7" t="s">
        <v>134</v>
      </c>
      <c r="AC45" s="21"/>
      <c r="AD45" s="21">
        <v>30</v>
      </c>
      <c r="AE45" s="21"/>
      <c r="AF45" s="21"/>
      <c r="AG45" s="21"/>
      <c r="AH45" s="21"/>
      <c r="AI45" s="21">
        <f>AD45+AF45+AH45</f>
        <v>30</v>
      </c>
      <c r="AJ45" s="21">
        <f>G45-AI45</f>
        <v>0</v>
      </c>
    </row>
    <row r="46" s="1" customFormat="1" ht="50" customHeight="1" spans="1:36">
      <c r="A46" s="7">
        <v>22</v>
      </c>
      <c r="B46" s="7" t="s">
        <v>135</v>
      </c>
      <c r="C46" s="7" t="s">
        <v>35</v>
      </c>
      <c r="D46" s="7" t="s">
        <v>136</v>
      </c>
      <c r="E46" s="7" t="s">
        <v>37</v>
      </c>
      <c r="F46" s="7" t="s">
        <v>137</v>
      </c>
      <c r="G46" s="7">
        <v>38.030537</v>
      </c>
      <c r="H46" s="7"/>
      <c r="I46" s="7"/>
      <c r="J46" s="7"/>
      <c r="K46" s="7"/>
      <c r="L46" s="7">
        <v>38.030537</v>
      </c>
      <c r="M46" s="14">
        <v>20</v>
      </c>
      <c r="N46" s="14">
        <v>20</v>
      </c>
      <c r="O46" s="14" t="s">
        <v>43</v>
      </c>
      <c r="P46" s="14">
        <v>20</v>
      </c>
      <c r="Q46" s="14"/>
      <c r="R46" s="14"/>
      <c r="S46" s="14"/>
      <c r="T46" s="14"/>
      <c r="U46" s="37"/>
      <c r="V46" s="37"/>
      <c r="W46" s="14">
        <f t="shared" si="1"/>
        <v>0</v>
      </c>
      <c r="X46" s="14" t="s">
        <v>138</v>
      </c>
      <c r="Y46" s="55">
        <v>45991</v>
      </c>
      <c r="Z46" s="7" t="s">
        <v>41</v>
      </c>
      <c r="AA46" s="8" t="s">
        <v>87</v>
      </c>
      <c r="AB46" s="7" t="s">
        <v>82</v>
      </c>
      <c r="AC46" s="21">
        <v>33.6099</v>
      </c>
      <c r="AD46" s="21">
        <v>33.6099</v>
      </c>
      <c r="AE46" s="21">
        <v>1.5</v>
      </c>
      <c r="AF46" s="21">
        <v>1.5</v>
      </c>
      <c r="AG46" s="21">
        <v>1</v>
      </c>
      <c r="AH46" s="21">
        <v>1</v>
      </c>
      <c r="AI46" s="21">
        <f>AD46+AF46+AH46</f>
        <v>36.1099</v>
      </c>
      <c r="AJ46" s="21">
        <f>G46-AI46</f>
        <v>1.920637</v>
      </c>
    </row>
    <row r="47" s="1" customFormat="1" ht="70" customHeight="1" spans="1:36">
      <c r="A47" s="7"/>
      <c r="B47" s="7"/>
      <c r="C47" s="7"/>
      <c r="D47" s="7"/>
      <c r="E47" s="7"/>
      <c r="F47" s="7"/>
      <c r="G47" s="7"/>
      <c r="H47" s="7"/>
      <c r="I47" s="7"/>
      <c r="J47" s="7"/>
      <c r="K47" s="7"/>
      <c r="L47" s="7"/>
      <c r="M47" s="14">
        <v>18.030537</v>
      </c>
      <c r="N47" s="14">
        <v>18.030537</v>
      </c>
      <c r="O47" s="22" t="s">
        <v>39</v>
      </c>
      <c r="P47" s="22"/>
      <c r="Q47" s="46">
        <v>18.030537</v>
      </c>
      <c r="R47" s="46"/>
      <c r="S47" s="46"/>
      <c r="T47" s="46"/>
      <c r="U47" s="47"/>
      <c r="V47" s="47"/>
      <c r="W47" s="14">
        <f t="shared" si="1"/>
        <v>0</v>
      </c>
      <c r="X47" s="14"/>
      <c r="Y47" s="55"/>
      <c r="Z47" s="7"/>
      <c r="AA47" s="10"/>
      <c r="AB47" s="7"/>
      <c r="AC47" s="21"/>
      <c r="AD47" s="21"/>
      <c r="AE47" s="21"/>
      <c r="AF47" s="21"/>
      <c r="AG47" s="21"/>
      <c r="AH47" s="21"/>
      <c r="AI47" s="21"/>
      <c r="AJ47" s="21"/>
    </row>
    <row r="48" s="1" customFormat="1" ht="37" customHeight="1" spans="1:36">
      <c r="A48" s="7">
        <v>23</v>
      </c>
      <c r="B48" s="7" t="s">
        <v>139</v>
      </c>
      <c r="C48" s="7" t="s">
        <v>89</v>
      </c>
      <c r="D48" s="7" t="s">
        <v>140</v>
      </c>
      <c r="E48" s="7" t="s">
        <v>37</v>
      </c>
      <c r="F48" s="7" t="s">
        <v>141</v>
      </c>
      <c r="G48" s="7">
        <v>35.468705</v>
      </c>
      <c r="H48" s="7"/>
      <c r="I48" s="7"/>
      <c r="J48" s="7"/>
      <c r="K48" s="7"/>
      <c r="L48" s="7">
        <v>35.468705</v>
      </c>
      <c r="M48" s="14">
        <v>30</v>
      </c>
      <c r="N48" s="14">
        <v>30</v>
      </c>
      <c r="O48" s="22" t="s">
        <v>39</v>
      </c>
      <c r="P48" s="22">
        <v>30</v>
      </c>
      <c r="Q48" s="22"/>
      <c r="R48" s="22"/>
      <c r="S48" s="22"/>
      <c r="T48" s="14"/>
      <c r="U48" s="37"/>
      <c r="V48" s="37"/>
      <c r="W48" s="14">
        <f t="shared" si="1"/>
        <v>0</v>
      </c>
      <c r="X48" s="14" t="s">
        <v>142</v>
      </c>
      <c r="Y48" s="55">
        <v>45991</v>
      </c>
      <c r="Z48" s="7" t="s">
        <v>41</v>
      </c>
      <c r="AA48" s="8" t="s">
        <v>87</v>
      </c>
      <c r="AB48" s="7" t="s">
        <v>82</v>
      </c>
      <c r="AC48" s="21">
        <v>30.370064</v>
      </c>
      <c r="AD48" s="21">
        <v>30.370064</v>
      </c>
      <c r="AE48" s="21">
        <v>1.5</v>
      </c>
      <c r="AF48" s="21">
        <v>1.5</v>
      </c>
      <c r="AG48" s="21">
        <v>1</v>
      </c>
      <c r="AH48" s="21">
        <v>1</v>
      </c>
      <c r="AI48" s="21">
        <f>AD48+AF48+AH48</f>
        <v>32.870064</v>
      </c>
      <c r="AJ48" s="21">
        <f>G48-AI48</f>
        <v>2.598641</v>
      </c>
    </row>
    <row r="49" s="1" customFormat="1" ht="37" customHeight="1" spans="1:36">
      <c r="A49" s="7"/>
      <c r="B49" s="7"/>
      <c r="C49" s="7"/>
      <c r="D49" s="7"/>
      <c r="E49" s="7"/>
      <c r="F49" s="7"/>
      <c r="G49" s="7"/>
      <c r="H49" s="7"/>
      <c r="I49" s="7"/>
      <c r="J49" s="7"/>
      <c r="K49" s="7"/>
      <c r="L49" s="7"/>
      <c r="M49" s="14">
        <v>5.468705</v>
      </c>
      <c r="N49" s="14">
        <v>5.468705</v>
      </c>
      <c r="O49" s="20" t="s">
        <v>39</v>
      </c>
      <c r="P49" s="20"/>
      <c r="Q49" s="46">
        <v>5.468705</v>
      </c>
      <c r="R49" s="46"/>
      <c r="S49" s="46"/>
      <c r="T49" s="46"/>
      <c r="U49" s="47"/>
      <c r="V49" s="47"/>
      <c r="W49" s="14">
        <f t="shared" si="1"/>
        <v>0</v>
      </c>
      <c r="X49" s="14"/>
      <c r="Y49" s="55"/>
      <c r="Z49" s="7"/>
      <c r="AA49" s="10"/>
      <c r="AB49" s="7"/>
      <c r="AC49" s="21"/>
      <c r="AD49" s="21"/>
      <c r="AE49" s="7"/>
      <c r="AF49" s="7"/>
      <c r="AG49" s="21"/>
      <c r="AH49" s="21"/>
      <c r="AI49" s="21"/>
      <c r="AJ49" s="21"/>
    </row>
    <row r="50" s="1" customFormat="1" ht="70" customHeight="1" spans="1:36">
      <c r="A50" s="7">
        <v>24</v>
      </c>
      <c r="B50" s="7" t="s">
        <v>143</v>
      </c>
      <c r="C50" s="7" t="s">
        <v>89</v>
      </c>
      <c r="D50" s="7" t="s">
        <v>144</v>
      </c>
      <c r="E50" s="7" t="s">
        <v>37</v>
      </c>
      <c r="F50" s="7" t="s">
        <v>145</v>
      </c>
      <c r="G50" s="20">
        <v>16.5</v>
      </c>
      <c r="H50" s="20"/>
      <c r="I50" s="20"/>
      <c r="J50" s="14">
        <v>1.017724</v>
      </c>
      <c r="K50" s="14">
        <v>15.482276</v>
      </c>
      <c r="L50" s="14">
        <v>15.482276</v>
      </c>
      <c r="M50" s="14">
        <v>15.482276</v>
      </c>
      <c r="N50" s="14">
        <v>16.5</v>
      </c>
      <c r="O50" s="20" t="s">
        <v>39</v>
      </c>
      <c r="P50" s="20">
        <v>16.5</v>
      </c>
      <c r="Q50" s="20"/>
      <c r="R50" s="20"/>
      <c r="S50" s="20"/>
      <c r="T50" s="14"/>
      <c r="U50" s="37"/>
      <c r="V50" s="37">
        <v>1.017724</v>
      </c>
      <c r="W50" s="14">
        <f t="shared" si="1"/>
        <v>0</v>
      </c>
      <c r="X50" s="20" t="s">
        <v>146</v>
      </c>
      <c r="Y50" s="55">
        <v>45991</v>
      </c>
      <c r="Z50" s="7" t="s">
        <v>41</v>
      </c>
      <c r="AA50" s="7"/>
      <c r="AB50" s="7" t="s">
        <v>82</v>
      </c>
      <c r="AC50" s="21">
        <v>13.480056</v>
      </c>
      <c r="AD50" s="21">
        <v>13.480056</v>
      </c>
      <c r="AE50" s="7">
        <v>1</v>
      </c>
      <c r="AF50" s="7">
        <v>1</v>
      </c>
      <c r="AG50" s="21">
        <v>0.85</v>
      </c>
      <c r="AH50" s="21">
        <v>0.85</v>
      </c>
      <c r="AI50" s="21">
        <f>AD50+AF50+AH50</f>
        <v>15.330056</v>
      </c>
      <c r="AJ50" s="21">
        <f>G50-AI50</f>
        <v>1.169944</v>
      </c>
    </row>
    <row r="51" s="1" customFormat="1" ht="70" customHeight="1" spans="1:36">
      <c r="A51" s="7">
        <v>25</v>
      </c>
      <c r="B51" s="7" t="s">
        <v>147</v>
      </c>
      <c r="C51" s="7" t="s">
        <v>35</v>
      </c>
      <c r="D51" s="7" t="s">
        <v>148</v>
      </c>
      <c r="E51" s="7" t="s">
        <v>37</v>
      </c>
      <c r="F51" s="7" t="s">
        <v>149</v>
      </c>
      <c r="G51" s="11">
        <v>720</v>
      </c>
      <c r="H51" s="11"/>
      <c r="I51" s="11"/>
      <c r="J51" s="11"/>
      <c r="K51" s="11"/>
      <c r="L51" s="11">
        <v>720</v>
      </c>
      <c r="M51" s="14">
        <v>720</v>
      </c>
      <c r="N51" s="14">
        <v>720</v>
      </c>
      <c r="O51" s="11" t="s">
        <v>150</v>
      </c>
      <c r="P51" s="11"/>
      <c r="Q51" s="11"/>
      <c r="R51" s="11"/>
      <c r="S51" s="11"/>
      <c r="T51" s="14">
        <v>720</v>
      </c>
      <c r="U51" s="37"/>
      <c r="V51" s="37"/>
      <c r="W51" s="14">
        <f t="shared" si="1"/>
        <v>0</v>
      </c>
      <c r="X51" s="20" t="s">
        <v>151</v>
      </c>
      <c r="Y51" s="55">
        <v>45991</v>
      </c>
      <c r="Z51" s="7" t="s">
        <v>41</v>
      </c>
      <c r="AA51" s="7"/>
      <c r="AB51" s="7"/>
      <c r="AC51" s="21"/>
      <c r="AD51" s="21"/>
      <c r="AE51" s="7"/>
      <c r="AF51" s="7"/>
      <c r="AG51" s="21"/>
      <c r="AH51" s="21"/>
      <c r="AI51" s="21"/>
      <c r="AJ51" s="21"/>
    </row>
    <row r="52" s="1" customFormat="1" ht="70" customHeight="1" spans="1:36">
      <c r="A52" s="7">
        <v>26</v>
      </c>
      <c r="B52" s="7" t="s">
        <v>152</v>
      </c>
      <c r="C52" s="7" t="s">
        <v>35</v>
      </c>
      <c r="D52" s="7" t="s">
        <v>61</v>
      </c>
      <c r="E52" s="21" t="s">
        <v>37</v>
      </c>
      <c r="F52" s="7" t="s">
        <v>153</v>
      </c>
      <c r="G52" s="11">
        <v>600</v>
      </c>
      <c r="H52" s="11"/>
      <c r="I52" s="11"/>
      <c r="J52" s="28">
        <v>114.60491</v>
      </c>
      <c r="K52" s="11"/>
      <c r="L52" s="28">
        <v>485.39509</v>
      </c>
      <c r="M52" s="28">
        <v>485.39509</v>
      </c>
      <c r="N52" s="14">
        <v>600</v>
      </c>
      <c r="O52" s="11" t="s">
        <v>116</v>
      </c>
      <c r="P52" s="11"/>
      <c r="Q52" s="11"/>
      <c r="R52" s="11"/>
      <c r="S52" s="11"/>
      <c r="T52" s="14">
        <v>484</v>
      </c>
      <c r="U52" s="37"/>
      <c r="V52" s="37"/>
      <c r="W52" s="14">
        <f t="shared" si="1"/>
        <v>1.39508999999998</v>
      </c>
      <c r="X52" s="20" t="s">
        <v>154</v>
      </c>
      <c r="Y52" s="55">
        <v>45991</v>
      </c>
      <c r="Z52" s="7" t="s">
        <v>41</v>
      </c>
      <c r="AA52" s="7" t="s">
        <v>155</v>
      </c>
      <c r="AB52" s="7"/>
      <c r="AC52" s="21"/>
      <c r="AD52" s="21"/>
      <c r="AE52" s="7"/>
      <c r="AF52" s="7"/>
      <c r="AG52" s="21"/>
      <c r="AH52" s="21"/>
      <c r="AI52" s="21"/>
      <c r="AJ52" s="21"/>
    </row>
    <row r="53" s="1" customFormat="1" ht="63" customHeight="1" spans="1:36">
      <c r="A53" s="7">
        <v>27</v>
      </c>
      <c r="B53" s="7" t="s">
        <v>156</v>
      </c>
      <c r="C53" s="7" t="s">
        <v>35</v>
      </c>
      <c r="D53" s="7" t="s">
        <v>157</v>
      </c>
      <c r="E53" s="21" t="s">
        <v>37</v>
      </c>
      <c r="F53" s="7" t="s">
        <v>158</v>
      </c>
      <c r="G53" s="11">
        <v>440</v>
      </c>
      <c r="H53" s="11"/>
      <c r="I53" s="11"/>
      <c r="J53" s="11">
        <v>100</v>
      </c>
      <c r="K53" s="11"/>
      <c r="L53" s="11">
        <v>340</v>
      </c>
      <c r="M53" s="14">
        <v>340</v>
      </c>
      <c r="N53" s="14">
        <v>440</v>
      </c>
      <c r="O53" s="11" t="s">
        <v>43</v>
      </c>
      <c r="P53" s="11"/>
      <c r="Q53" s="11"/>
      <c r="R53" s="11"/>
      <c r="S53" s="11"/>
      <c r="T53" s="14"/>
      <c r="U53" s="37"/>
      <c r="V53" s="37"/>
      <c r="W53" s="14">
        <f t="shared" si="1"/>
        <v>340</v>
      </c>
      <c r="X53" s="20" t="s">
        <v>159</v>
      </c>
      <c r="Y53" s="55">
        <v>45991</v>
      </c>
      <c r="Z53" s="7" t="s">
        <v>160</v>
      </c>
      <c r="AA53" s="7" t="s">
        <v>155</v>
      </c>
      <c r="AB53" s="7"/>
      <c r="AC53" s="21"/>
      <c r="AD53" s="21"/>
      <c r="AE53" s="7"/>
      <c r="AF53" s="7"/>
      <c r="AG53" s="21"/>
      <c r="AH53" s="21"/>
      <c r="AI53" s="21"/>
      <c r="AJ53" s="21"/>
    </row>
    <row r="54" s="1" customFormat="1" ht="56" customHeight="1" spans="1:36">
      <c r="A54" s="7">
        <v>28</v>
      </c>
      <c r="B54" s="7" t="s">
        <v>161</v>
      </c>
      <c r="C54" s="7" t="s">
        <v>35</v>
      </c>
      <c r="D54" s="7" t="s">
        <v>162</v>
      </c>
      <c r="E54" s="21" t="s">
        <v>37</v>
      </c>
      <c r="F54" s="7" t="s">
        <v>163</v>
      </c>
      <c r="G54" s="11">
        <v>234</v>
      </c>
      <c r="H54" s="11"/>
      <c r="I54" s="11"/>
      <c r="J54" s="13">
        <v>82.51</v>
      </c>
      <c r="K54" s="11"/>
      <c r="L54" s="13">
        <v>151.49</v>
      </c>
      <c r="M54" s="13">
        <v>151.49</v>
      </c>
      <c r="N54" s="14">
        <v>234</v>
      </c>
      <c r="O54" s="11" t="s">
        <v>43</v>
      </c>
      <c r="P54" s="11"/>
      <c r="Q54" s="11"/>
      <c r="R54" s="11"/>
      <c r="S54" s="11"/>
      <c r="T54" s="14"/>
      <c r="U54" s="37"/>
      <c r="V54" s="37"/>
      <c r="W54" s="14">
        <f t="shared" si="1"/>
        <v>151.49</v>
      </c>
      <c r="X54" s="20" t="s">
        <v>164</v>
      </c>
      <c r="Y54" s="55">
        <v>45991</v>
      </c>
      <c r="Z54" s="7" t="s">
        <v>165</v>
      </c>
      <c r="AA54" s="7" t="s">
        <v>155</v>
      </c>
      <c r="AB54" s="7"/>
      <c r="AC54" s="21"/>
      <c r="AD54" s="21"/>
      <c r="AE54" s="7"/>
      <c r="AF54" s="7"/>
      <c r="AG54" s="21"/>
      <c r="AH54" s="21"/>
      <c r="AI54" s="21"/>
      <c r="AJ54" s="21"/>
    </row>
    <row r="55" s="1" customFormat="1" ht="51" customHeight="1" spans="1:36">
      <c r="A55" s="7">
        <v>29</v>
      </c>
      <c r="B55" s="7" t="s">
        <v>166</v>
      </c>
      <c r="C55" s="7" t="s">
        <v>35</v>
      </c>
      <c r="D55" s="7" t="s">
        <v>167</v>
      </c>
      <c r="E55" s="21" t="s">
        <v>37</v>
      </c>
      <c r="F55" s="7" t="s">
        <v>168</v>
      </c>
      <c r="G55" s="11">
        <v>80</v>
      </c>
      <c r="H55" s="11"/>
      <c r="I55" s="11"/>
      <c r="J55" s="11">
        <v>50</v>
      </c>
      <c r="K55" s="11">
        <v>30</v>
      </c>
      <c r="L55" s="11">
        <v>30</v>
      </c>
      <c r="M55" s="11">
        <v>30</v>
      </c>
      <c r="N55" s="14">
        <v>80</v>
      </c>
      <c r="O55" s="11" t="s">
        <v>43</v>
      </c>
      <c r="P55" s="11"/>
      <c r="Q55" s="11"/>
      <c r="R55" s="11"/>
      <c r="S55" s="11"/>
      <c r="T55" s="14">
        <v>20.6</v>
      </c>
      <c r="U55" s="37"/>
      <c r="V55" s="37"/>
      <c r="W55" s="14">
        <f t="shared" si="1"/>
        <v>9.4</v>
      </c>
      <c r="X55" s="20" t="s">
        <v>169</v>
      </c>
      <c r="Y55" s="55">
        <v>45991</v>
      </c>
      <c r="Z55" s="7" t="s">
        <v>41</v>
      </c>
      <c r="AA55" s="7" t="s">
        <v>155</v>
      </c>
      <c r="AB55" s="7"/>
      <c r="AC55" s="21"/>
      <c r="AD55" s="21"/>
      <c r="AE55" s="7"/>
      <c r="AF55" s="7"/>
      <c r="AG55" s="21"/>
      <c r="AH55" s="21"/>
      <c r="AI55" s="21"/>
      <c r="AJ55" s="21"/>
    </row>
    <row r="56" s="1" customFormat="1" ht="70" customHeight="1" spans="1:36">
      <c r="A56" s="7">
        <v>30</v>
      </c>
      <c r="B56" s="7" t="s">
        <v>170</v>
      </c>
      <c r="C56" s="7" t="s">
        <v>35</v>
      </c>
      <c r="D56" s="7" t="s">
        <v>171</v>
      </c>
      <c r="E56" s="21" t="s">
        <v>37</v>
      </c>
      <c r="F56" s="7" t="s">
        <v>172</v>
      </c>
      <c r="G56" s="11">
        <v>75</v>
      </c>
      <c r="H56" s="11"/>
      <c r="I56" s="11"/>
      <c r="J56" s="11"/>
      <c r="K56" s="11"/>
      <c r="L56" s="11">
        <v>75</v>
      </c>
      <c r="M56" s="14">
        <v>75</v>
      </c>
      <c r="N56" s="14">
        <v>75</v>
      </c>
      <c r="O56" s="11" t="s">
        <v>43</v>
      </c>
      <c r="P56" s="11"/>
      <c r="Q56" s="11"/>
      <c r="R56" s="11"/>
      <c r="S56" s="11"/>
      <c r="T56" s="14">
        <v>69.264</v>
      </c>
      <c r="U56" s="37"/>
      <c r="V56" s="37"/>
      <c r="W56" s="14">
        <f t="shared" si="1"/>
        <v>5.736</v>
      </c>
      <c r="X56" s="20" t="s">
        <v>173</v>
      </c>
      <c r="Y56" s="55">
        <v>45991</v>
      </c>
      <c r="Z56" s="7" t="s">
        <v>41</v>
      </c>
      <c r="AA56" s="7" t="s">
        <v>155</v>
      </c>
      <c r="AB56" s="7"/>
      <c r="AC56" s="21"/>
      <c r="AD56" s="21"/>
      <c r="AE56" s="7"/>
      <c r="AF56" s="7"/>
      <c r="AG56" s="21"/>
      <c r="AH56" s="21"/>
      <c r="AI56" s="21"/>
      <c r="AJ56" s="21"/>
    </row>
    <row r="57" s="1" customFormat="1" ht="34" customHeight="1" spans="1:36">
      <c r="A57" s="8">
        <v>31</v>
      </c>
      <c r="B57" s="8" t="s">
        <v>174</v>
      </c>
      <c r="C57" s="8" t="s">
        <v>35</v>
      </c>
      <c r="D57" s="8" t="s">
        <v>175</v>
      </c>
      <c r="E57" s="8" t="s">
        <v>37</v>
      </c>
      <c r="F57" s="8" t="s">
        <v>176</v>
      </c>
      <c r="G57" s="11">
        <v>35</v>
      </c>
      <c r="H57" s="14"/>
      <c r="J57" s="11"/>
      <c r="K57" s="11"/>
      <c r="L57" s="26">
        <v>45.059067</v>
      </c>
      <c r="M57" s="14">
        <v>35</v>
      </c>
      <c r="N57" s="14">
        <v>35</v>
      </c>
      <c r="O57" s="11" t="s">
        <v>43</v>
      </c>
      <c r="P57" s="11"/>
      <c r="Q57" s="11">
        <v>35</v>
      </c>
      <c r="R57" s="11"/>
      <c r="S57" s="11"/>
      <c r="T57" s="14"/>
      <c r="U57" s="37"/>
      <c r="V57" s="37"/>
      <c r="W57" s="14">
        <f t="shared" si="1"/>
        <v>0</v>
      </c>
      <c r="X57" s="8" t="s">
        <v>177</v>
      </c>
      <c r="Y57" s="56">
        <v>45991</v>
      </c>
      <c r="Z57" s="8" t="s">
        <v>41</v>
      </c>
      <c r="AA57" s="7" t="s">
        <v>155</v>
      </c>
      <c r="AB57" s="7"/>
      <c r="AC57" s="21"/>
      <c r="AD57" s="21"/>
      <c r="AE57" s="7"/>
      <c r="AF57" s="7"/>
      <c r="AG57" s="21"/>
      <c r="AH57" s="21"/>
      <c r="AI57" s="21"/>
      <c r="AJ57" s="21"/>
    </row>
    <row r="58" s="1" customFormat="1" ht="34" customHeight="1" spans="1:36">
      <c r="A58" s="9"/>
      <c r="B58" s="9"/>
      <c r="C58" s="9"/>
      <c r="D58" s="9"/>
      <c r="E58" s="9"/>
      <c r="F58" s="9"/>
      <c r="G58" s="11"/>
      <c r="H58" s="14">
        <v>10.059067</v>
      </c>
      <c r="I58" s="30">
        <v>10.059067</v>
      </c>
      <c r="J58" s="11"/>
      <c r="K58" s="11"/>
      <c r="L58" s="29"/>
      <c r="M58" s="30">
        <v>10.059067</v>
      </c>
      <c r="N58" s="14"/>
      <c r="O58" s="11" t="s">
        <v>45</v>
      </c>
      <c r="P58" s="11"/>
      <c r="Q58" s="11"/>
      <c r="R58" s="11"/>
      <c r="S58" s="11"/>
      <c r="T58" s="14"/>
      <c r="U58" s="44"/>
      <c r="V58" s="44"/>
      <c r="W58" s="14"/>
      <c r="X58" s="9"/>
      <c r="Y58" s="58"/>
      <c r="Z58" s="9"/>
      <c r="AA58" s="7"/>
      <c r="AB58" s="7"/>
      <c r="AC58" s="21"/>
      <c r="AD58" s="21"/>
      <c r="AE58" s="7"/>
      <c r="AF58" s="7"/>
      <c r="AG58" s="21"/>
      <c r="AH58" s="21"/>
      <c r="AI58" s="21"/>
      <c r="AJ58" s="21"/>
    </row>
    <row r="59" s="1" customFormat="1" ht="30" customHeight="1" spans="1:36">
      <c r="A59" s="8">
        <v>32</v>
      </c>
      <c r="B59" s="8" t="s">
        <v>178</v>
      </c>
      <c r="C59" s="8" t="s">
        <v>35</v>
      </c>
      <c r="D59" s="8" t="s">
        <v>179</v>
      </c>
      <c r="E59" s="8" t="s">
        <v>37</v>
      </c>
      <c r="F59" s="8" t="s">
        <v>180</v>
      </c>
      <c r="G59" s="11">
        <v>200</v>
      </c>
      <c r="H59" s="11"/>
      <c r="I59" s="13"/>
      <c r="J59" s="11"/>
      <c r="K59" s="11"/>
      <c r="L59" s="31">
        <v>292.92</v>
      </c>
      <c r="M59" s="14">
        <v>200</v>
      </c>
      <c r="N59" s="14">
        <v>200</v>
      </c>
      <c r="O59" s="11" t="s">
        <v>43</v>
      </c>
      <c r="P59" s="11"/>
      <c r="Q59" s="11"/>
      <c r="R59" s="11"/>
      <c r="S59" s="11"/>
      <c r="T59" s="14">
        <v>200</v>
      </c>
      <c r="U59" s="44"/>
      <c r="V59" s="44"/>
      <c r="W59" s="14">
        <f t="shared" ref="W59:W64" si="2">M59-P59-Q59-R59-S59-T59-U59+V59</f>
        <v>0</v>
      </c>
      <c r="X59" s="48" t="s">
        <v>181</v>
      </c>
      <c r="Y59" s="56">
        <v>45991</v>
      </c>
      <c r="Z59" s="8" t="s">
        <v>41</v>
      </c>
      <c r="AA59" s="7" t="s">
        <v>155</v>
      </c>
      <c r="AB59" s="7"/>
      <c r="AC59" s="21"/>
      <c r="AD59" s="21"/>
      <c r="AE59" s="7"/>
      <c r="AF59" s="7"/>
      <c r="AG59" s="21"/>
      <c r="AH59" s="21"/>
      <c r="AI59" s="21"/>
      <c r="AJ59" s="21"/>
    </row>
    <row r="60" s="1" customFormat="1" ht="30" customHeight="1" spans="1:36">
      <c r="A60" s="9"/>
      <c r="B60" s="9"/>
      <c r="C60" s="9"/>
      <c r="D60" s="9"/>
      <c r="E60" s="9"/>
      <c r="F60" s="9"/>
      <c r="G60" s="11"/>
      <c r="H60" s="11"/>
      <c r="I60" s="14">
        <v>1.273197</v>
      </c>
      <c r="J60" s="11"/>
      <c r="K60" s="11"/>
      <c r="L60" s="32"/>
      <c r="M60" s="14">
        <v>1.273197</v>
      </c>
      <c r="N60" s="14"/>
      <c r="O60" s="11" t="s">
        <v>39</v>
      </c>
      <c r="P60" s="11"/>
      <c r="Q60" s="11"/>
      <c r="R60" s="11"/>
      <c r="S60" s="11"/>
      <c r="T60" s="14"/>
      <c r="U60" s="14">
        <v>1.273197</v>
      </c>
      <c r="V60" s="14"/>
      <c r="W60" s="14">
        <f t="shared" si="2"/>
        <v>0</v>
      </c>
      <c r="X60" s="49"/>
      <c r="Y60" s="58"/>
      <c r="Z60" s="9"/>
      <c r="AA60" s="7"/>
      <c r="AB60" s="7"/>
      <c r="AC60" s="21"/>
      <c r="AD60" s="21"/>
      <c r="AE60" s="7"/>
      <c r="AF60" s="7"/>
      <c r="AG60" s="21"/>
      <c r="AH60" s="21"/>
      <c r="AI60" s="21"/>
      <c r="AJ60" s="21"/>
    </row>
    <row r="61" s="1" customFormat="1" ht="30" customHeight="1" spans="1:36">
      <c r="A61" s="10"/>
      <c r="B61" s="10"/>
      <c r="C61" s="10"/>
      <c r="D61" s="10"/>
      <c r="E61" s="10"/>
      <c r="F61" s="10"/>
      <c r="G61" s="11"/>
      <c r="H61" s="11"/>
      <c r="I61" s="14">
        <v>91.646803</v>
      </c>
      <c r="J61" s="11"/>
      <c r="K61" s="11"/>
      <c r="L61" s="33"/>
      <c r="M61" s="14">
        <v>91.646803</v>
      </c>
      <c r="N61" s="14"/>
      <c r="O61" s="11" t="s">
        <v>45</v>
      </c>
      <c r="P61" s="11"/>
      <c r="Q61" s="11"/>
      <c r="R61" s="11"/>
      <c r="S61" s="11"/>
      <c r="T61" s="14"/>
      <c r="U61" s="14">
        <v>77.726803</v>
      </c>
      <c r="V61" s="14"/>
      <c r="W61" s="14">
        <f t="shared" si="2"/>
        <v>13.92</v>
      </c>
      <c r="X61" s="50"/>
      <c r="Y61" s="57"/>
      <c r="Z61" s="10"/>
      <c r="AA61" s="7"/>
      <c r="AB61" s="7"/>
      <c r="AC61" s="21"/>
      <c r="AD61" s="21"/>
      <c r="AE61" s="7"/>
      <c r="AF61" s="7"/>
      <c r="AG61" s="21"/>
      <c r="AH61" s="21"/>
      <c r="AI61" s="21"/>
      <c r="AJ61" s="21"/>
    </row>
    <row r="62" s="1" customFormat="1" ht="70" customHeight="1" spans="1:36">
      <c r="A62" s="7">
        <v>33</v>
      </c>
      <c r="B62" s="7" t="s">
        <v>182</v>
      </c>
      <c r="C62" s="7" t="s">
        <v>35</v>
      </c>
      <c r="D62" s="7" t="s">
        <v>183</v>
      </c>
      <c r="E62" s="21" t="s">
        <v>37</v>
      </c>
      <c r="F62" s="7" t="s">
        <v>184</v>
      </c>
      <c r="G62" s="11">
        <v>192</v>
      </c>
      <c r="H62" s="11"/>
      <c r="I62" s="11"/>
      <c r="J62" s="11"/>
      <c r="K62" s="11"/>
      <c r="L62" s="11">
        <v>192</v>
      </c>
      <c r="M62" s="14">
        <v>192</v>
      </c>
      <c r="N62" s="14">
        <v>192</v>
      </c>
      <c r="O62" s="11" t="s">
        <v>150</v>
      </c>
      <c r="P62" s="11"/>
      <c r="Q62" s="11"/>
      <c r="R62" s="11"/>
      <c r="S62" s="11"/>
      <c r="T62" s="14">
        <v>159</v>
      </c>
      <c r="U62" s="37"/>
      <c r="V62" s="37"/>
      <c r="W62" s="14">
        <f t="shared" si="2"/>
        <v>33</v>
      </c>
      <c r="X62" s="20" t="s">
        <v>185</v>
      </c>
      <c r="Y62" s="55">
        <v>45991</v>
      </c>
      <c r="Z62" s="7" t="s">
        <v>41</v>
      </c>
      <c r="AA62" s="7" t="s">
        <v>155</v>
      </c>
      <c r="AB62" s="7"/>
      <c r="AC62" s="21"/>
      <c r="AD62" s="21"/>
      <c r="AE62" s="7"/>
      <c r="AF62" s="7"/>
      <c r="AG62" s="21"/>
      <c r="AH62" s="21"/>
      <c r="AI62" s="21"/>
      <c r="AJ62" s="21"/>
    </row>
    <row r="63" s="1" customFormat="1" ht="70" customHeight="1" spans="1:36">
      <c r="A63" s="7">
        <v>34</v>
      </c>
      <c r="B63" s="7" t="s">
        <v>186</v>
      </c>
      <c r="C63" s="7" t="s">
        <v>35</v>
      </c>
      <c r="D63" s="7" t="s">
        <v>187</v>
      </c>
      <c r="E63" s="21" t="s">
        <v>37</v>
      </c>
      <c r="F63" s="7" t="s">
        <v>188</v>
      </c>
      <c r="G63" s="11">
        <v>190</v>
      </c>
      <c r="H63" s="11"/>
      <c r="I63" s="11"/>
      <c r="J63" s="11"/>
      <c r="K63" s="11"/>
      <c r="L63" s="11">
        <v>190</v>
      </c>
      <c r="M63" s="14">
        <v>190</v>
      </c>
      <c r="N63" s="14">
        <v>190</v>
      </c>
      <c r="O63" s="11" t="s">
        <v>43</v>
      </c>
      <c r="P63" s="11"/>
      <c r="Q63" s="11"/>
      <c r="R63" s="11"/>
      <c r="S63" s="11"/>
      <c r="T63" s="14">
        <v>145</v>
      </c>
      <c r="U63" s="37"/>
      <c r="V63" s="37"/>
      <c r="W63" s="14">
        <f t="shared" si="2"/>
        <v>45</v>
      </c>
      <c r="X63" s="20" t="s">
        <v>189</v>
      </c>
      <c r="Y63" s="55">
        <v>45991</v>
      </c>
      <c r="Z63" s="7" t="s">
        <v>41</v>
      </c>
      <c r="AA63" s="7" t="s">
        <v>155</v>
      </c>
      <c r="AB63" s="7"/>
      <c r="AC63" s="21"/>
      <c r="AD63" s="21"/>
      <c r="AE63" s="7"/>
      <c r="AF63" s="7"/>
      <c r="AG63" s="21"/>
      <c r="AH63" s="21"/>
      <c r="AI63" s="21"/>
      <c r="AJ63" s="21"/>
    </row>
    <row r="64" s="1" customFormat="1" ht="41" customHeight="1" spans="1:36">
      <c r="A64" s="8">
        <v>35</v>
      </c>
      <c r="B64" s="8" t="s">
        <v>190</v>
      </c>
      <c r="C64" s="8" t="s">
        <v>89</v>
      </c>
      <c r="D64" s="8" t="s">
        <v>191</v>
      </c>
      <c r="E64" s="8" t="s">
        <v>37</v>
      </c>
      <c r="F64" s="8" t="s">
        <v>192</v>
      </c>
      <c r="G64" s="11">
        <v>55</v>
      </c>
      <c r="H64" s="14">
        <v>7.367665</v>
      </c>
      <c r="J64" s="11"/>
      <c r="K64" s="14"/>
      <c r="L64" s="26">
        <v>62.367665</v>
      </c>
      <c r="M64" s="14">
        <v>55</v>
      </c>
      <c r="N64" s="14">
        <v>55</v>
      </c>
      <c r="O64" s="11" t="s">
        <v>43</v>
      </c>
      <c r="P64" s="11"/>
      <c r="Q64" s="11">
        <v>55</v>
      </c>
      <c r="R64" s="11"/>
      <c r="S64" s="11"/>
      <c r="T64" s="14"/>
      <c r="U64" s="37"/>
      <c r="V64" s="37"/>
      <c r="W64" s="14">
        <f t="shared" si="2"/>
        <v>0</v>
      </c>
      <c r="X64" s="8" t="s">
        <v>193</v>
      </c>
      <c r="Y64" s="56">
        <v>45991</v>
      </c>
      <c r="Z64" s="8" t="s">
        <v>41</v>
      </c>
      <c r="AA64" s="7" t="s">
        <v>155</v>
      </c>
      <c r="AB64" s="7"/>
      <c r="AC64" s="21"/>
      <c r="AD64" s="21"/>
      <c r="AE64" s="7"/>
      <c r="AF64" s="7"/>
      <c r="AG64" s="21"/>
      <c r="AH64" s="21"/>
      <c r="AI64" s="21"/>
      <c r="AJ64" s="21"/>
    </row>
    <row r="65" s="1" customFormat="1" ht="41" customHeight="1" spans="1:36">
      <c r="A65" s="9"/>
      <c r="B65" s="9"/>
      <c r="C65" s="9"/>
      <c r="D65" s="9"/>
      <c r="E65" s="9"/>
      <c r="F65" s="9"/>
      <c r="G65" s="11"/>
      <c r="H65" s="11"/>
      <c r="I65" s="30">
        <v>7.367665</v>
      </c>
      <c r="J65" s="11"/>
      <c r="K65" s="11"/>
      <c r="L65" s="29"/>
      <c r="M65" s="30">
        <v>7.367665</v>
      </c>
      <c r="N65" s="14"/>
      <c r="O65" s="11" t="s">
        <v>45</v>
      </c>
      <c r="P65" s="11"/>
      <c r="Q65" s="11"/>
      <c r="R65" s="11"/>
      <c r="S65" s="11"/>
      <c r="T65" s="14"/>
      <c r="U65" s="37"/>
      <c r="V65" s="37"/>
      <c r="W65" s="14"/>
      <c r="X65" s="9"/>
      <c r="Y65" s="57"/>
      <c r="Z65" s="9"/>
      <c r="AA65" s="7"/>
      <c r="AB65" s="7"/>
      <c r="AC65" s="21"/>
      <c r="AD65" s="21"/>
      <c r="AE65" s="7"/>
      <c r="AF65" s="7"/>
      <c r="AG65" s="21"/>
      <c r="AH65" s="21"/>
      <c r="AI65" s="21"/>
      <c r="AJ65" s="21"/>
    </row>
    <row r="66" s="1" customFormat="1" ht="70" customHeight="1" spans="1:36">
      <c r="A66" s="7">
        <v>36</v>
      </c>
      <c r="B66" s="7" t="s">
        <v>194</v>
      </c>
      <c r="C66" s="7" t="s">
        <v>35</v>
      </c>
      <c r="D66" s="7" t="s">
        <v>195</v>
      </c>
      <c r="E66" s="21" t="s">
        <v>37</v>
      </c>
      <c r="F66" s="7" t="s">
        <v>196</v>
      </c>
      <c r="G66" s="11">
        <v>110</v>
      </c>
      <c r="H66" s="11"/>
      <c r="I66" s="11"/>
      <c r="J66" s="11"/>
      <c r="K66" s="11"/>
      <c r="L66" s="11">
        <v>110</v>
      </c>
      <c r="M66" s="14">
        <v>110</v>
      </c>
      <c r="N66" s="14">
        <v>110</v>
      </c>
      <c r="O66" s="11" t="s">
        <v>43</v>
      </c>
      <c r="P66" s="11"/>
      <c r="Q66" s="11"/>
      <c r="R66" s="11"/>
      <c r="S66" s="11"/>
      <c r="T66" s="14">
        <v>82.56</v>
      </c>
      <c r="U66" s="37"/>
      <c r="V66" s="37"/>
      <c r="W66" s="14">
        <f t="shared" ref="W66:W72" si="3">M66-P66-Q66-R66-S66-T66-U66+V66</f>
        <v>27.44</v>
      </c>
      <c r="X66" s="20" t="s">
        <v>197</v>
      </c>
      <c r="Y66" s="55">
        <v>45991</v>
      </c>
      <c r="Z66" s="7" t="s">
        <v>41</v>
      </c>
      <c r="AA66" s="7" t="s">
        <v>155</v>
      </c>
      <c r="AB66" s="7"/>
      <c r="AC66" s="21"/>
      <c r="AD66" s="21"/>
      <c r="AE66" s="7"/>
      <c r="AF66" s="7"/>
      <c r="AG66" s="21"/>
      <c r="AH66" s="21"/>
      <c r="AI66" s="21"/>
      <c r="AJ66" s="21"/>
    </row>
    <row r="67" s="1" customFormat="1" ht="70" customHeight="1" spans="1:36">
      <c r="A67" s="7">
        <v>37</v>
      </c>
      <c r="B67" s="7" t="s">
        <v>198</v>
      </c>
      <c r="C67" s="7" t="s">
        <v>35</v>
      </c>
      <c r="D67" s="7" t="s">
        <v>199</v>
      </c>
      <c r="E67" s="21" t="s">
        <v>37</v>
      </c>
      <c r="F67" s="7" t="s">
        <v>200</v>
      </c>
      <c r="G67" s="11">
        <v>28</v>
      </c>
      <c r="H67" s="11"/>
      <c r="I67" s="11"/>
      <c r="J67" s="11"/>
      <c r="K67" s="11"/>
      <c r="L67" s="11">
        <v>28</v>
      </c>
      <c r="M67" s="14">
        <v>28</v>
      </c>
      <c r="N67" s="14">
        <v>28</v>
      </c>
      <c r="O67" s="11" t="s">
        <v>43</v>
      </c>
      <c r="P67" s="11"/>
      <c r="Q67" s="11">
        <v>28</v>
      </c>
      <c r="R67" s="11"/>
      <c r="S67" s="11"/>
      <c r="T67" s="14"/>
      <c r="U67" s="37"/>
      <c r="V67" s="37"/>
      <c r="W67" s="14">
        <f t="shared" si="3"/>
        <v>0</v>
      </c>
      <c r="X67" s="20" t="s">
        <v>201</v>
      </c>
      <c r="Y67" s="55">
        <v>45991</v>
      </c>
      <c r="Z67" s="7" t="s">
        <v>41</v>
      </c>
      <c r="AA67" s="7" t="s">
        <v>155</v>
      </c>
      <c r="AB67" s="7"/>
      <c r="AC67" s="21"/>
      <c r="AD67" s="21"/>
      <c r="AE67" s="7"/>
      <c r="AF67" s="7"/>
      <c r="AG67" s="21"/>
      <c r="AH67" s="21"/>
      <c r="AI67" s="21"/>
      <c r="AJ67" s="21"/>
    </row>
    <row r="68" s="1" customFormat="1" ht="70" customHeight="1" spans="1:36">
      <c r="A68" s="7">
        <v>38</v>
      </c>
      <c r="B68" s="7" t="s">
        <v>202</v>
      </c>
      <c r="C68" s="7" t="s">
        <v>89</v>
      </c>
      <c r="D68" s="7" t="s">
        <v>203</v>
      </c>
      <c r="E68" s="21" t="s">
        <v>37</v>
      </c>
      <c r="F68" s="7" t="s">
        <v>204</v>
      </c>
      <c r="G68" s="11">
        <v>55</v>
      </c>
      <c r="H68" s="11"/>
      <c r="I68" s="11"/>
      <c r="J68" s="11"/>
      <c r="K68" s="11"/>
      <c r="L68" s="11">
        <v>55</v>
      </c>
      <c r="M68" s="14">
        <v>55</v>
      </c>
      <c r="N68" s="14">
        <v>55</v>
      </c>
      <c r="O68" s="11" t="s">
        <v>43</v>
      </c>
      <c r="P68" s="11"/>
      <c r="Q68" s="11">
        <v>55</v>
      </c>
      <c r="R68" s="11"/>
      <c r="S68" s="11"/>
      <c r="T68" s="14"/>
      <c r="U68" s="37"/>
      <c r="V68" s="37"/>
      <c r="W68" s="14">
        <f t="shared" si="3"/>
        <v>0</v>
      </c>
      <c r="X68" s="20" t="s">
        <v>205</v>
      </c>
      <c r="Y68" s="55">
        <v>45991</v>
      </c>
      <c r="Z68" s="7" t="s">
        <v>41</v>
      </c>
      <c r="AA68" s="7" t="s">
        <v>155</v>
      </c>
      <c r="AB68" s="7"/>
      <c r="AC68" s="21"/>
      <c r="AD68" s="21"/>
      <c r="AE68" s="7"/>
      <c r="AF68" s="7"/>
      <c r="AG68" s="21"/>
      <c r="AH68" s="21"/>
      <c r="AI68" s="21"/>
      <c r="AJ68" s="21"/>
    </row>
    <row r="69" s="1" customFormat="1" ht="70" customHeight="1" spans="1:36">
      <c r="A69" s="7">
        <v>39</v>
      </c>
      <c r="B69" s="7" t="s">
        <v>206</v>
      </c>
      <c r="C69" s="21" t="s">
        <v>35</v>
      </c>
      <c r="D69" s="7" t="s">
        <v>207</v>
      </c>
      <c r="E69" s="21" t="s">
        <v>37</v>
      </c>
      <c r="F69" s="7" t="s">
        <v>208</v>
      </c>
      <c r="G69" s="21">
        <v>55</v>
      </c>
      <c r="H69" s="21"/>
      <c r="I69" s="21"/>
      <c r="J69" s="21"/>
      <c r="K69" s="21"/>
      <c r="L69" s="21">
        <v>55</v>
      </c>
      <c r="M69" s="59">
        <v>55</v>
      </c>
      <c r="N69" s="59">
        <v>55</v>
      </c>
      <c r="O69" s="21" t="s">
        <v>43</v>
      </c>
      <c r="P69" s="21"/>
      <c r="Q69" s="21">
        <v>55</v>
      </c>
      <c r="R69" s="21"/>
      <c r="S69" s="21"/>
      <c r="T69" s="59"/>
      <c r="U69" s="67"/>
      <c r="V69" s="67"/>
      <c r="W69" s="14">
        <f t="shared" si="3"/>
        <v>0</v>
      </c>
      <c r="X69" s="20" t="s">
        <v>205</v>
      </c>
      <c r="Y69" s="55">
        <v>45991</v>
      </c>
      <c r="Z69" s="7" t="s">
        <v>41</v>
      </c>
      <c r="AA69" s="7" t="s">
        <v>155</v>
      </c>
      <c r="AB69" s="7"/>
      <c r="AC69" s="21"/>
      <c r="AD69" s="21"/>
      <c r="AE69" s="7"/>
      <c r="AF69" s="7"/>
      <c r="AG69" s="21"/>
      <c r="AH69" s="21"/>
      <c r="AI69" s="21"/>
      <c r="AJ69" s="21"/>
    </row>
    <row r="70" s="1" customFormat="1" ht="70" customHeight="1" spans="1:36">
      <c r="A70" s="7">
        <v>40</v>
      </c>
      <c r="B70" s="7" t="s">
        <v>209</v>
      </c>
      <c r="C70" s="7" t="s">
        <v>89</v>
      </c>
      <c r="D70" s="7" t="s">
        <v>210</v>
      </c>
      <c r="E70" s="7" t="s">
        <v>37</v>
      </c>
      <c r="F70" s="7" t="s">
        <v>211</v>
      </c>
      <c r="G70" s="11">
        <v>85</v>
      </c>
      <c r="H70" s="11"/>
      <c r="I70" s="11"/>
      <c r="J70" s="11"/>
      <c r="K70" s="11"/>
      <c r="L70" s="11">
        <v>85</v>
      </c>
      <c r="M70" s="14">
        <v>85</v>
      </c>
      <c r="N70" s="14">
        <v>85</v>
      </c>
      <c r="O70" s="11" t="s">
        <v>43</v>
      </c>
      <c r="P70" s="11"/>
      <c r="Q70" s="11"/>
      <c r="R70" s="11"/>
      <c r="S70" s="11"/>
      <c r="T70" s="14">
        <v>80</v>
      </c>
      <c r="U70" s="37"/>
      <c r="V70" s="37"/>
      <c r="W70" s="14">
        <f t="shared" si="3"/>
        <v>5</v>
      </c>
      <c r="X70" s="20" t="s">
        <v>212</v>
      </c>
      <c r="Y70" s="55">
        <v>45991</v>
      </c>
      <c r="Z70" s="7" t="s">
        <v>41</v>
      </c>
      <c r="AA70" s="7" t="s">
        <v>155</v>
      </c>
      <c r="AB70" s="7"/>
      <c r="AC70" s="21"/>
      <c r="AD70" s="21"/>
      <c r="AE70" s="7"/>
      <c r="AF70" s="7"/>
      <c r="AG70" s="21"/>
      <c r="AH70" s="21"/>
      <c r="AI70" s="21"/>
      <c r="AJ70" s="21"/>
    </row>
    <row r="71" s="1" customFormat="1" ht="70" customHeight="1" spans="1:36">
      <c r="A71" s="7">
        <v>41</v>
      </c>
      <c r="B71" s="7" t="s">
        <v>213</v>
      </c>
      <c r="C71" s="7" t="s">
        <v>89</v>
      </c>
      <c r="D71" s="7" t="s">
        <v>183</v>
      </c>
      <c r="E71" s="7" t="s">
        <v>37</v>
      </c>
      <c r="F71" s="7" t="s">
        <v>214</v>
      </c>
      <c r="G71" s="11">
        <v>80</v>
      </c>
      <c r="H71" s="11"/>
      <c r="I71" s="11"/>
      <c r="J71" s="11"/>
      <c r="K71" s="11"/>
      <c r="L71" s="11">
        <v>80</v>
      </c>
      <c r="M71" s="14">
        <v>80</v>
      </c>
      <c r="N71" s="14">
        <v>80</v>
      </c>
      <c r="O71" s="11" t="s">
        <v>43</v>
      </c>
      <c r="P71" s="11"/>
      <c r="Q71" s="11"/>
      <c r="R71" s="11"/>
      <c r="S71" s="11"/>
      <c r="T71" s="14">
        <v>52.450948</v>
      </c>
      <c r="U71" s="37"/>
      <c r="V71" s="37"/>
      <c r="W71" s="14">
        <f t="shared" si="3"/>
        <v>27.549052</v>
      </c>
      <c r="X71" s="20" t="s">
        <v>215</v>
      </c>
      <c r="Y71" s="55">
        <v>45991</v>
      </c>
      <c r="Z71" s="7" t="s">
        <v>41</v>
      </c>
      <c r="AA71" s="7" t="s">
        <v>155</v>
      </c>
      <c r="AB71" s="7"/>
      <c r="AC71" s="21"/>
      <c r="AD71" s="21"/>
      <c r="AE71" s="7"/>
      <c r="AF71" s="7"/>
      <c r="AG71" s="21"/>
      <c r="AH71" s="21"/>
      <c r="AI71" s="21"/>
      <c r="AJ71" s="21"/>
    </row>
    <row r="72" s="1" customFormat="1" ht="40" customHeight="1" spans="1:36">
      <c r="A72" s="8">
        <v>42</v>
      </c>
      <c r="B72" s="8" t="s">
        <v>216</v>
      </c>
      <c r="C72" s="8" t="s">
        <v>89</v>
      </c>
      <c r="D72" s="8" t="s">
        <v>217</v>
      </c>
      <c r="E72" s="8" t="s">
        <v>37</v>
      </c>
      <c r="F72" s="8" t="s">
        <v>218</v>
      </c>
      <c r="G72" s="24">
        <v>48</v>
      </c>
      <c r="H72" s="24"/>
      <c r="J72" s="24"/>
      <c r="K72" s="24"/>
      <c r="L72" s="60">
        <v>51.74606</v>
      </c>
      <c r="M72" s="23">
        <v>48</v>
      </c>
      <c r="N72" s="23">
        <v>48</v>
      </c>
      <c r="O72" s="24" t="s">
        <v>43</v>
      </c>
      <c r="P72" s="11"/>
      <c r="Q72" s="11">
        <v>48</v>
      </c>
      <c r="R72" s="11"/>
      <c r="S72" s="11"/>
      <c r="T72" s="14"/>
      <c r="U72" s="37"/>
      <c r="V72" s="37"/>
      <c r="W72" s="14">
        <f t="shared" si="3"/>
        <v>0</v>
      </c>
      <c r="X72" s="8" t="s">
        <v>219</v>
      </c>
      <c r="Y72" s="56">
        <v>45991</v>
      </c>
      <c r="Z72" s="8" t="s">
        <v>41</v>
      </c>
      <c r="AA72" s="7" t="s">
        <v>155</v>
      </c>
      <c r="AB72" s="7"/>
      <c r="AC72" s="21"/>
      <c r="AD72" s="21"/>
      <c r="AE72" s="7"/>
      <c r="AF72" s="7"/>
      <c r="AG72" s="21"/>
      <c r="AH72" s="21"/>
      <c r="AI72" s="21"/>
      <c r="AJ72" s="21"/>
    </row>
    <row r="73" s="1" customFormat="1" ht="40" customHeight="1" spans="1:36">
      <c r="A73" s="9"/>
      <c r="B73" s="9"/>
      <c r="C73" s="9"/>
      <c r="D73" s="9"/>
      <c r="E73" s="9"/>
      <c r="F73" s="9"/>
      <c r="G73" s="22"/>
      <c r="H73" s="22"/>
      <c r="I73" s="61">
        <v>3.74606</v>
      </c>
      <c r="J73" s="22"/>
      <c r="K73" s="22"/>
      <c r="L73" s="62"/>
      <c r="M73" s="61">
        <v>3.74606</v>
      </c>
      <c r="N73" s="22"/>
      <c r="O73" s="11" t="s">
        <v>45</v>
      </c>
      <c r="P73" s="22"/>
      <c r="Q73" s="22"/>
      <c r="R73" s="22"/>
      <c r="S73" s="22"/>
      <c r="T73" s="14"/>
      <c r="U73" s="37"/>
      <c r="V73" s="37"/>
      <c r="W73" s="14"/>
      <c r="X73" s="9"/>
      <c r="Y73" s="57"/>
      <c r="Z73" s="9"/>
      <c r="AA73" s="7"/>
      <c r="AB73" s="7"/>
      <c r="AC73" s="21"/>
      <c r="AD73" s="21"/>
      <c r="AE73" s="7"/>
      <c r="AF73" s="7"/>
      <c r="AG73" s="21"/>
      <c r="AH73" s="21"/>
      <c r="AI73" s="21"/>
      <c r="AJ73" s="21"/>
    </row>
    <row r="74" s="1" customFormat="1" ht="70" customHeight="1" spans="1:36">
      <c r="A74" s="7">
        <v>43</v>
      </c>
      <c r="B74" s="7" t="s">
        <v>220</v>
      </c>
      <c r="C74" s="7" t="s">
        <v>89</v>
      </c>
      <c r="D74" s="7" t="s">
        <v>221</v>
      </c>
      <c r="E74" s="7" t="s">
        <v>37</v>
      </c>
      <c r="F74" s="7" t="s">
        <v>222</v>
      </c>
      <c r="G74" s="22">
        <v>224.1235</v>
      </c>
      <c r="H74" s="22"/>
      <c r="I74" s="22"/>
      <c r="J74" s="22"/>
      <c r="K74" s="22"/>
      <c r="L74" s="22">
        <v>224.1235</v>
      </c>
      <c r="M74" s="22">
        <v>224.1235</v>
      </c>
      <c r="N74" s="22">
        <v>224.1235</v>
      </c>
      <c r="O74" s="22" t="s">
        <v>43</v>
      </c>
      <c r="P74" s="22"/>
      <c r="Q74" s="22"/>
      <c r="R74" s="22"/>
      <c r="S74" s="22"/>
      <c r="T74" s="14">
        <v>194.8</v>
      </c>
      <c r="U74" s="37"/>
      <c r="V74" s="37"/>
      <c r="W74" s="14">
        <f>M74-P74-Q74-R74-S74-T74-U74+V74</f>
        <v>29.3235</v>
      </c>
      <c r="X74" s="20" t="s">
        <v>223</v>
      </c>
      <c r="Y74" s="55">
        <v>45991</v>
      </c>
      <c r="Z74" s="7" t="s">
        <v>41</v>
      </c>
      <c r="AA74" s="7" t="s">
        <v>155</v>
      </c>
      <c r="AB74" s="7"/>
      <c r="AC74" s="21"/>
      <c r="AD74" s="21"/>
      <c r="AE74" s="7"/>
      <c r="AF74" s="7"/>
      <c r="AG74" s="21"/>
      <c r="AH74" s="21"/>
      <c r="AI74" s="21"/>
      <c r="AJ74" s="21"/>
    </row>
    <row r="75" s="1" customFormat="1" ht="70" customHeight="1" spans="1:36">
      <c r="A75" s="7">
        <v>44</v>
      </c>
      <c r="B75" s="7" t="s">
        <v>224</v>
      </c>
      <c r="C75" s="7" t="s">
        <v>89</v>
      </c>
      <c r="D75" s="7" t="s">
        <v>113</v>
      </c>
      <c r="E75" s="7" t="s">
        <v>37</v>
      </c>
      <c r="F75" s="7" t="s">
        <v>225</v>
      </c>
      <c r="G75" s="11">
        <v>200</v>
      </c>
      <c r="H75" s="11"/>
      <c r="I75" s="11"/>
      <c r="J75" s="11"/>
      <c r="K75" s="11"/>
      <c r="L75" s="11">
        <v>200</v>
      </c>
      <c r="M75" s="11">
        <v>200</v>
      </c>
      <c r="N75" s="11">
        <v>200</v>
      </c>
      <c r="O75" s="11" t="s">
        <v>43</v>
      </c>
      <c r="P75" s="11"/>
      <c r="Q75" s="11"/>
      <c r="R75" s="11"/>
      <c r="S75" s="11"/>
      <c r="T75" s="14">
        <v>144.16</v>
      </c>
      <c r="U75" s="37"/>
      <c r="V75" s="37"/>
      <c r="W75" s="14">
        <f>M75-P75-Q75-R75-S75-T75-U75+V75</f>
        <v>55.84</v>
      </c>
      <c r="X75" s="20" t="s">
        <v>226</v>
      </c>
      <c r="Y75" s="55">
        <v>45991</v>
      </c>
      <c r="Z75" s="7" t="s">
        <v>41</v>
      </c>
      <c r="AA75" s="7" t="s">
        <v>155</v>
      </c>
      <c r="AB75" s="7"/>
      <c r="AC75" s="21"/>
      <c r="AD75" s="21"/>
      <c r="AE75" s="7"/>
      <c r="AF75" s="7"/>
      <c r="AG75" s="21"/>
      <c r="AH75" s="21"/>
      <c r="AI75" s="21"/>
      <c r="AJ75" s="21"/>
    </row>
    <row r="76" s="1" customFormat="1" ht="70" customHeight="1" spans="1:36">
      <c r="A76" s="7">
        <v>45</v>
      </c>
      <c r="B76" s="7" t="s">
        <v>227</v>
      </c>
      <c r="C76" s="7" t="s">
        <v>35</v>
      </c>
      <c r="D76" s="7" t="s">
        <v>228</v>
      </c>
      <c r="E76" s="7" t="s">
        <v>37</v>
      </c>
      <c r="F76" s="7" t="s">
        <v>229</v>
      </c>
      <c r="G76" s="11">
        <v>30</v>
      </c>
      <c r="H76" s="11"/>
      <c r="I76" s="11"/>
      <c r="J76" s="11"/>
      <c r="K76" s="11"/>
      <c r="L76" s="11">
        <v>30</v>
      </c>
      <c r="M76" s="14">
        <v>30</v>
      </c>
      <c r="N76" s="14">
        <v>30</v>
      </c>
      <c r="O76" s="11" t="s">
        <v>43</v>
      </c>
      <c r="P76" s="11"/>
      <c r="Q76" s="11">
        <v>30</v>
      </c>
      <c r="R76" s="11"/>
      <c r="S76" s="11"/>
      <c r="T76" s="14"/>
      <c r="U76" s="37"/>
      <c r="V76" s="37"/>
      <c r="W76" s="14">
        <f>M76-P76-Q76-R76-S76-T76-U76+V76</f>
        <v>0</v>
      </c>
      <c r="X76" s="20" t="s">
        <v>169</v>
      </c>
      <c r="Y76" s="55">
        <v>45991</v>
      </c>
      <c r="Z76" s="7" t="s">
        <v>41</v>
      </c>
      <c r="AA76" s="7" t="s">
        <v>155</v>
      </c>
      <c r="AB76" s="7"/>
      <c r="AC76" s="21"/>
      <c r="AD76" s="21"/>
      <c r="AE76" s="7"/>
      <c r="AF76" s="7"/>
      <c r="AG76" s="21"/>
      <c r="AH76" s="21"/>
      <c r="AI76" s="21"/>
      <c r="AJ76" s="21"/>
    </row>
    <row r="77" s="1" customFormat="1" ht="36" customHeight="1" spans="1:36">
      <c r="A77" s="8">
        <v>46</v>
      </c>
      <c r="B77" s="8" t="s">
        <v>230</v>
      </c>
      <c r="C77" s="8" t="s">
        <v>89</v>
      </c>
      <c r="D77" s="8" t="s">
        <v>231</v>
      </c>
      <c r="E77" s="8" t="s">
        <v>37</v>
      </c>
      <c r="F77" s="8" t="s">
        <v>232</v>
      </c>
      <c r="G77" s="11">
        <v>40</v>
      </c>
      <c r="H77" s="14"/>
      <c r="J77" s="11"/>
      <c r="K77" s="14"/>
      <c r="L77" s="26">
        <v>44.297871</v>
      </c>
      <c r="M77" s="14">
        <v>40</v>
      </c>
      <c r="N77" s="14">
        <v>40</v>
      </c>
      <c r="O77" s="11" t="s">
        <v>43</v>
      </c>
      <c r="P77" s="11"/>
      <c r="Q77" s="13">
        <v>39.9</v>
      </c>
      <c r="R77" s="13"/>
      <c r="S77" s="13"/>
      <c r="T77" s="14"/>
      <c r="U77" s="37"/>
      <c r="V77" s="37"/>
      <c r="W77" s="14">
        <f>M77-P77-Q77-R77-S77-T77-U77+V77</f>
        <v>0.100000000000001</v>
      </c>
      <c r="X77" s="8" t="s">
        <v>233</v>
      </c>
      <c r="Y77" s="56">
        <v>45991</v>
      </c>
      <c r="Z77" s="8" t="s">
        <v>41</v>
      </c>
      <c r="AA77" s="7" t="s">
        <v>155</v>
      </c>
      <c r="AB77" s="7"/>
      <c r="AC77" s="21"/>
      <c r="AD77" s="21"/>
      <c r="AE77" s="7"/>
      <c r="AF77" s="7"/>
      <c r="AG77" s="21"/>
      <c r="AH77" s="21"/>
      <c r="AI77" s="21"/>
      <c r="AJ77" s="21"/>
    </row>
    <row r="78" s="1" customFormat="1" ht="36" customHeight="1" spans="1:36">
      <c r="A78" s="9"/>
      <c r="B78" s="9"/>
      <c r="C78" s="9"/>
      <c r="D78" s="9"/>
      <c r="E78" s="9"/>
      <c r="F78" s="9"/>
      <c r="G78" s="14"/>
      <c r="H78" s="14">
        <v>4.297871</v>
      </c>
      <c r="I78" s="30">
        <v>4.297871</v>
      </c>
      <c r="J78" s="14"/>
      <c r="K78" s="14"/>
      <c r="L78" s="29"/>
      <c r="M78" s="30">
        <v>4.297871</v>
      </c>
      <c r="N78" s="14"/>
      <c r="O78" s="11" t="s">
        <v>45</v>
      </c>
      <c r="P78" s="14"/>
      <c r="Q78" s="14"/>
      <c r="R78" s="14"/>
      <c r="S78" s="14"/>
      <c r="T78" s="14"/>
      <c r="U78" s="37"/>
      <c r="V78" s="37"/>
      <c r="W78" s="14"/>
      <c r="X78" s="9"/>
      <c r="Y78" s="57"/>
      <c r="Z78" s="9"/>
      <c r="AA78" s="7"/>
      <c r="AB78" s="7"/>
      <c r="AC78" s="21"/>
      <c r="AD78" s="21"/>
      <c r="AE78" s="7"/>
      <c r="AF78" s="7"/>
      <c r="AG78" s="21"/>
      <c r="AH78" s="21"/>
      <c r="AI78" s="21"/>
      <c r="AJ78" s="21"/>
    </row>
    <row r="79" s="1" customFormat="1" ht="70" customHeight="1" spans="1:36">
      <c r="A79" s="7">
        <v>47</v>
      </c>
      <c r="B79" s="7" t="s">
        <v>234</v>
      </c>
      <c r="C79" s="16" t="s">
        <v>89</v>
      </c>
      <c r="D79" s="7" t="s">
        <v>235</v>
      </c>
      <c r="E79" s="7" t="s">
        <v>236</v>
      </c>
      <c r="F79" s="7" t="s">
        <v>237</v>
      </c>
      <c r="G79" s="14">
        <v>97.540118</v>
      </c>
      <c r="H79" s="14"/>
      <c r="I79" s="14"/>
      <c r="J79" s="14"/>
      <c r="K79" s="14"/>
      <c r="L79" s="14">
        <v>97.540118</v>
      </c>
      <c r="M79" s="14">
        <v>97.540118</v>
      </c>
      <c r="N79" s="14">
        <v>97.540118</v>
      </c>
      <c r="O79" s="14" t="s">
        <v>43</v>
      </c>
      <c r="P79" s="14"/>
      <c r="Q79" s="14">
        <v>97.540118</v>
      </c>
      <c r="R79" s="14"/>
      <c r="S79" s="14"/>
      <c r="T79" s="14"/>
      <c r="U79" s="37"/>
      <c r="V79" s="37"/>
      <c r="W79" s="14">
        <f t="shared" ref="W79:W104" si="4">M79-P79-Q79-R79-S79-T79-U79+V79</f>
        <v>0</v>
      </c>
      <c r="X79" s="20" t="s">
        <v>238</v>
      </c>
      <c r="Y79" s="55">
        <v>45991</v>
      </c>
      <c r="Z79" s="7" t="s">
        <v>41</v>
      </c>
      <c r="AA79" s="7"/>
      <c r="AB79" s="7"/>
      <c r="AC79" s="21"/>
      <c r="AD79" s="21"/>
      <c r="AE79" s="7"/>
      <c r="AF79" s="7"/>
      <c r="AG79" s="21"/>
      <c r="AH79" s="21"/>
      <c r="AI79" s="21"/>
      <c r="AJ79" s="21"/>
    </row>
    <row r="80" s="1" customFormat="1" ht="96" customHeight="1" spans="1:36">
      <c r="A80" s="7">
        <v>48</v>
      </c>
      <c r="B80" s="16" t="s">
        <v>239</v>
      </c>
      <c r="C80" s="7" t="s">
        <v>35</v>
      </c>
      <c r="D80" s="19" t="s">
        <v>148</v>
      </c>
      <c r="E80" s="19" t="s">
        <v>236</v>
      </c>
      <c r="F80" s="16" t="s">
        <v>240</v>
      </c>
      <c r="G80" s="25">
        <v>214.992</v>
      </c>
      <c r="H80" s="25"/>
      <c r="I80" s="25"/>
      <c r="J80" s="25"/>
      <c r="K80" s="25"/>
      <c r="L80" s="25">
        <v>214.992</v>
      </c>
      <c r="M80" s="14">
        <v>214.992</v>
      </c>
      <c r="N80" s="14">
        <v>214.992</v>
      </c>
      <c r="O80" s="25" t="s">
        <v>43</v>
      </c>
      <c r="P80" s="25"/>
      <c r="Q80" s="68">
        <v>214.992</v>
      </c>
      <c r="R80" s="68"/>
      <c r="S80" s="68"/>
      <c r="T80" s="46"/>
      <c r="U80" s="47"/>
      <c r="V80" s="47"/>
      <c r="W80" s="14">
        <f t="shared" si="4"/>
        <v>0</v>
      </c>
      <c r="X80" s="20" t="s">
        <v>241</v>
      </c>
      <c r="Y80" s="55">
        <v>45991</v>
      </c>
      <c r="Z80" s="7" t="s">
        <v>41</v>
      </c>
      <c r="AA80" s="7"/>
      <c r="AB80" s="7"/>
      <c r="AC80" s="21"/>
      <c r="AD80" s="21"/>
      <c r="AE80" s="7"/>
      <c r="AF80" s="7"/>
      <c r="AG80" s="21"/>
      <c r="AH80" s="21"/>
      <c r="AI80" s="21"/>
      <c r="AJ80" s="21"/>
    </row>
    <row r="81" s="1" customFormat="1" ht="96" customHeight="1" spans="1:36">
      <c r="A81" s="7">
        <v>49</v>
      </c>
      <c r="B81" s="16" t="s">
        <v>242</v>
      </c>
      <c r="C81" s="7" t="s">
        <v>35</v>
      </c>
      <c r="D81" s="19" t="s">
        <v>243</v>
      </c>
      <c r="E81" s="19" t="s">
        <v>236</v>
      </c>
      <c r="F81" s="16" t="s">
        <v>244</v>
      </c>
      <c r="G81" s="14">
        <v>99.000188</v>
      </c>
      <c r="H81" s="14"/>
      <c r="I81" s="14"/>
      <c r="J81" s="14">
        <v>8.810203</v>
      </c>
      <c r="K81" s="14">
        <v>90.189985</v>
      </c>
      <c r="L81" s="14">
        <v>90.189985</v>
      </c>
      <c r="M81" s="14">
        <v>90.189985</v>
      </c>
      <c r="N81" s="14">
        <v>99.000188</v>
      </c>
      <c r="O81" s="14" t="s">
        <v>43</v>
      </c>
      <c r="P81" s="14"/>
      <c r="Q81" s="14">
        <v>99.000188</v>
      </c>
      <c r="R81" s="14"/>
      <c r="S81" s="14"/>
      <c r="T81" s="14"/>
      <c r="U81" s="37"/>
      <c r="V81" s="37">
        <v>8.810203</v>
      </c>
      <c r="W81" s="14">
        <f t="shared" si="4"/>
        <v>0</v>
      </c>
      <c r="X81" s="20" t="s">
        <v>245</v>
      </c>
      <c r="Y81" s="55">
        <v>45991</v>
      </c>
      <c r="Z81" s="7" t="s">
        <v>41</v>
      </c>
      <c r="AA81" s="7"/>
      <c r="AB81" s="7"/>
      <c r="AC81" s="21"/>
      <c r="AD81" s="21"/>
      <c r="AE81" s="7"/>
      <c r="AF81" s="7"/>
      <c r="AG81" s="21"/>
      <c r="AH81" s="21"/>
      <c r="AI81" s="21"/>
      <c r="AJ81" s="21"/>
    </row>
    <row r="82" s="1" customFormat="1" ht="107" customHeight="1" spans="1:36">
      <c r="A82" s="7">
        <v>50</v>
      </c>
      <c r="B82" s="16" t="s">
        <v>246</v>
      </c>
      <c r="C82" s="7" t="s">
        <v>35</v>
      </c>
      <c r="D82" s="19" t="s">
        <v>66</v>
      </c>
      <c r="E82" s="19" t="s">
        <v>236</v>
      </c>
      <c r="F82" s="16" t="s">
        <v>247</v>
      </c>
      <c r="G82" s="14">
        <v>26.861322</v>
      </c>
      <c r="H82" s="14"/>
      <c r="I82" s="14"/>
      <c r="J82" s="14"/>
      <c r="K82" s="14"/>
      <c r="L82" s="14">
        <v>26.861322</v>
      </c>
      <c r="M82" s="14">
        <v>26.861322</v>
      </c>
      <c r="N82" s="14">
        <v>26.861322</v>
      </c>
      <c r="O82" s="14" t="s">
        <v>43</v>
      </c>
      <c r="P82" s="14"/>
      <c r="Q82" s="46">
        <v>26.861322</v>
      </c>
      <c r="R82" s="46"/>
      <c r="S82" s="46"/>
      <c r="T82" s="46"/>
      <c r="U82" s="47"/>
      <c r="V82" s="47"/>
      <c r="W82" s="14">
        <f t="shared" si="4"/>
        <v>0</v>
      </c>
      <c r="X82" s="20" t="s">
        <v>248</v>
      </c>
      <c r="Y82" s="55">
        <v>45991</v>
      </c>
      <c r="Z82" s="7" t="s">
        <v>41</v>
      </c>
      <c r="AA82" s="7"/>
      <c r="AB82" s="7"/>
      <c r="AC82" s="21"/>
      <c r="AD82" s="21"/>
      <c r="AE82" s="7"/>
      <c r="AF82" s="7"/>
      <c r="AG82" s="21"/>
      <c r="AH82" s="21"/>
      <c r="AI82" s="21"/>
      <c r="AJ82" s="21"/>
    </row>
    <row r="83" s="1" customFormat="1" ht="101" customHeight="1" spans="1:36">
      <c r="A83" s="7">
        <v>51</v>
      </c>
      <c r="B83" s="16" t="s">
        <v>249</v>
      </c>
      <c r="C83" s="7" t="s">
        <v>35</v>
      </c>
      <c r="D83" s="19" t="s">
        <v>98</v>
      </c>
      <c r="E83" s="19" t="s">
        <v>236</v>
      </c>
      <c r="F83" s="16" t="s">
        <v>250</v>
      </c>
      <c r="G83" s="14">
        <v>165.305181</v>
      </c>
      <c r="H83" s="14"/>
      <c r="I83" s="14"/>
      <c r="J83" s="14"/>
      <c r="K83" s="14"/>
      <c r="L83" s="14">
        <v>165.305181</v>
      </c>
      <c r="M83" s="14">
        <v>165.305181</v>
      </c>
      <c r="N83" s="14">
        <v>165.305181</v>
      </c>
      <c r="O83" s="14" t="s">
        <v>43</v>
      </c>
      <c r="P83" s="14"/>
      <c r="Q83" s="38">
        <v>140.87181</v>
      </c>
      <c r="R83" s="38"/>
      <c r="S83" s="38"/>
      <c r="T83" s="39"/>
      <c r="U83" s="40"/>
      <c r="V83" s="40"/>
      <c r="W83" s="14">
        <f t="shared" si="4"/>
        <v>24.433371</v>
      </c>
      <c r="X83" s="20" t="s">
        <v>251</v>
      </c>
      <c r="Y83" s="55">
        <v>45991</v>
      </c>
      <c r="Z83" s="7" t="s">
        <v>41</v>
      </c>
      <c r="AA83" s="7"/>
      <c r="AB83" s="7"/>
      <c r="AC83" s="21"/>
      <c r="AD83" s="21"/>
      <c r="AE83" s="7"/>
      <c r="AF83" s="7"/>
      <c r="AG83" s="21"/>
      <c r="AH83" s="21"/>
      <c r="AI83" s="21"/>
      <c r="AJ83" s="21"/>
    </row>
    <row r="84" s="1" customFormat="1" ht="84" customHeight="1" spans="1:36">
      <c r="A84" s="7">
        <v>52</v>
      </c>
      <c r="B84" s="19" t="s">
        <v>252</v>
      </c>
      <c r="C84" s="7" t="s">
        <v>35</v>
      </c>
      <c r="D84" s="19" t="s">
        <v>98</v>
      </c>
      <c r="E84" s="19" t="s">
        <v>236</v>
      </c>
      <c r="F84" s="19" t="s">
        <v>253</v>
      </c>
      <c r="G84" s="22">
        <v>79.7502</v>
      </c>
      <c r="H84" s="22"/>
      <c r="I84" s="22"/>
      <c r="J84" s="22"/>
      <c r="K84" s="22"/>
      <c r="L84" s="22">
        <v>79.7502</v>
      </c>
      <c r="M84" s="14">
        <v>79.7502</v>
      </c>
      <c r="N84" s="14">
        <v>79.7502</v>
      </c>
      <c r="O84" s="22" t="s">
        <v>43</v>
      </c>
      <c r="P84" s="22"/>
      <c r="Q84" s="22"/>
      <c r="R84" s="22"/>
      <c r="S84" s="22"/>
      <c r="T84" s="14"/>
      <c r="U84" s="37"/>
      <c r="V84" s="37"/>
      <c r="W84" s="14">
        <f t="shared" si="4"/>
        <v>79.7502</v>
      </c>
      <c r="X84" s="20" t="s">
        <v>254</v>
      </c>
      <c r="Y84" s="55">
        <v>45991</v>
      </c>
      <c r="Z84" s="7" t="s">
        <v>41</v>
      </c>
      <c r="AA84" s="7"/>
      <c r="AB84" s="7"/>
      <c r="AC84" s="21"/>
      <c r="AD84" s="21"/>
      <c r="AE84" s="7"/>
      <c r="AF84" s="7"/>
      <c r="AG84" s="21"/>
      <c r="AH84" s="21"/>
      <c r="AI84" s="21"/>
      <c r="AJ84" s="21"/>
    </row>
    <row r="85" s="1" customFormat="1" ht="78" customHeight="1" spans="1:36">
      <c r="A85" s="7">
        <v>53</v>
      </c>
      <c r="B85" s="7" t="s">
        <v>255</v>
      </c>
      <c r="C85" s="7" t="s">
        <v>35</v>
      </c>
      <c r="D85" s="7" t="s">
        <v>61</v>
      </c>
      <c r="E85" s="7" t="s">
        <v>236</v>
      </c>
      <c r="F85" s="7" t="s">
        <v>256</v>
      </c>
      <c r="G85" s="7">
        <v>1750</v>
      </c>
      <c r="H85" s="7"/>
      <c r="I85" s="7"/>
      <c r="J85" s="7"/>
      <c r="K85" s="7"/>
      <c r="L85" s="7">
        <v>1750</v>
      </c>
      <c r="M85" s="14">
        <v>1750</v>
      </c>
      <c r="N85" s="14">
        <v>1750</v>
      </c>
      <c r="O85" s="11" t="s">
        <v>43</v>
      </c>
      <c r="P85" s="11"/>
      <c r="Q85" s="7">
        <v>1750</v>
      </c>
      <c r="R85" s="7"/>
      <c r="S85" s="7"/>
      <c r="T85" s="14"/>
      <c r="U85" s="37"/>
      <c r="V85" s="37"/>
      <c r="W85" s="14">
        <f t="shared" si="4"/>
        <v>0</v>
      </c>
      <c r="X85" s="20" t="s">
        <v>257</v>
      </c>
      <c r="Y85" s="55">
        <v>45991</v>
      </c>
      <c r="Z85" s="7" t="s">
        <v>41</v>
      </c>
      <c r="AA85" s="7"/>
      <c r="AB85" s="7"/>
      <c r="AC85" s="21"/>
      <c r="AD85" s="21"/>
      <c r="AE85" s="7"/>
      <c r="AF85" s="7"/>
      <c r="AG85" s="21"/>
      <c r="AH85" s="21"/>
      <c r="AI85" s="21"/>
      <c r="AJ85" s="21"/>
    </row>
    <row r="86" s="1" customFormat="1" ht="39" customHeight="1" spans="1:36">
      <c r="A86" s="8">
        <v>54</v>
      </c>
      <c r="B86" s="8" t="s">
        <v>258</v>
      </c>
      <c r="C86" s="8" t="s">
        <v>35</v>
      </c>
      <c r="D86" s="8" t="s">
        <v>66</v>
      </c>
      <c r="E86" s="8" t="s">
        <v>236</v>
      </c>
      <c r="F86" s="8" t="s">
        <v>259</v>
      </c>
      <c r="G86" s="8">
        <v>1063.438</v>
      </c>
      <c r="H86" s="8">
        <v>0.206381</v>
      </c>
      <c r="I86" s="7"/>
      <c r="J86" s="8"/>
      <c r="K86" s="9">
        <v>1063.644381</v>
      </c>
      <c r="L86" s="9">
        <v>1063.644381</v>
      </c>
      <c r="M86" s="14">
        <v>500</v>
      </c>
      <c r="N86" s="14">
        <v>500</v>
      </c>
      <c r="O86" s="22" t="s">
        <v>39</v>
      </c>
      <c r="P86" s="22"/>
      <c r="Q86" s="14">
        <v>500</v>
      </c>
      <c r="R86" s="14"/>
      <c r="S86" s="26"/>
      <c r="T86" s="26"/>
      <c r="U86" s="37"/>
      <c r="V86" s="37"/>
      <c r="W86" s="14">
        <f t="shared" si="4"/>
        <v>0</v>
      </c>
      <c r="X86" s="48" t="s">
        <v>260</v>
      </c>
      <c r="Y86" s="56">
        <v>45991</v>
      </c>
      <c r="Z86" s="8" t="s">
        <v>41</v>
      </c>
      <c r="AA86" s="8" t="s">
        <v>87</v>
      </c>
      <c r="AB86" s="7"/>
      <c r="AC86" s="21"/>
      <c r="AD86" s="21"/>
      <c r="AE86" s="7"/>
      <c r="AF86" s="7"/>
      <c r="AG86" s="21"/>
      <c r="AH86" s="21"/>
      <c r="AI86" s="21"/>
      <c r="AJ86" s="21"/>
    </row>
    <row r="87" s="1" customFormat="1" ht="39" customHeight="1" spans="1:36">
      <c r="A87" s="9"/>
      <c r="B87" s="9"/>
      <c r="C87" s="9"/>
      <c r="D87" s="9"/>
      <c r="E87" s="9"/>
      <c r="F87" s="9"/>
      <c r="G87" s="9"/>
      <c r="H87" s="9"/>
      <c r="I87" s="7">
        <v>0.206381</v>
      </c>
      <c r="J87" s="9"/>
      <c r="K87" s="9"/>
      <c r="L87" s="9"/>
      <c r="M87" s="9">
        <v>543.072581</v>
      </c>
      <c r="N87" s="14">
        <v>542.8662</v>
      </c>
      <c r="O87" s="14" t="s">
        <v>39</v>
      </c>
      <c r="P87" s="14"/>
      <c r="Q87" s="14">
        <v>542.8662</v>
      </c>
      <c r="R87" s="14"/>
      <c r="S87" s="27"/>
      <c r="T87" s="27"/>
      <c r="U87" s="37">
        <v>0.206381</v>
      </c>
      <c r="V87" s="37"/>
      <c r="W87" s="14">
        <f t="shared" si="4"/>
        <v>-3.51663143050018e-14</v>
      </c>
      <c r="X87" s="49"/>
      <c r="Y87" s="58"/>
      <c r="Z87" s="9"/>
      <c r="AA87" s="10"/>
      <c r="AB87" s="7"/>
      <c r="AC87" s="21"/>
      <c r="AD87" s="21"/>
      <c r="AE87" s="7"/>
      <c r="AF87" s="7"/>
      <c r="AG87" s="21"/>
      <c r="AH87" s="21"/>
      <c r="AI87" s="21"/>
      <c r="AJ87" s="21"/>
    </row>
    <row r="88" s="1" customFormat="1" ht="39" customHeight="1" spans="1:36">
      <c r="A88" s="10"/>
      <c r="B88" s="10"/>
      <c r="C88" s="10"/>
      <c r="D88" s="10"/>
      <c r="E88" s="10"/>
      <c r="F88" s="10"/>
      <c r="G88" s="10"/>
      <c r="H88" s="10"/>
      <c r="I88" s="7"/>
      <c r="J88" s="10"/>
      <c r="K88" s="10"/>
      <c r="L88" s="10"/>
      <c r="M88" s="14">
        <v>20.5718</v>
      </c>
      <c r="N88" s="14">
        <v>20.5718</v>
      </c>
      <c r="O88" s="14" t="s">
        <v>261</v>
      </c>
      <c r="P88" s="14"/>
      <c r="Q88" s="14"/>
      <c r="R88" s="14">
        <v>20.5718</v>
      </c>
      <c r="S88" s="29"/>
      <c r="T88" s="29"/>
      <c r="U88" s="37"/>
      <c r="V88" s="37"/>
      <c r="W88" s="14">
        <f t="shared" si="4"/>
        <v>0</v>
      </c>
      <c r="X88" s="50"/>
      <c r="Y88" s="57"/>
      <c r="Z88" s="10"/>
      <c r="AA88" s="9"/>
      <c r="AB88" s="7"/>
      <c r="AC88" s="21"/>
      <c r="AD88" s="21"/>
      <c r="AE88" s="7"/>
      <c r="AF88" s="7"/>
      <c r="AG88" s="21"/>
      <c r="AH88" s="21"/>
      <c r="AI88" s="21"/>
      <c r="AJ88" s="21"/>
    </row>
    <row r="89" s="1" customFormat="1" ht="54" customHeight="1" spans="1:36">
      <c r="A89" s="7">
        <v>55</v>
      </c>
      <c r="B89" s="7" t="s">
        <v>262</v>
      </c>
      <c r="C89" s="7" t="s">
        <v>35</v>
      </c>
      <c r="D89" s="7" t="s">
        <v>61</v>
      </c>
      <c r="E89" s="7" t="s">
        <v>236</v>
      </c>
      <c r="F89" s="7" t="s">
        <v>263</v>
      </c>
      <c r="G89" s="7">
        <v>859.187836</v>
      </c>
      <c r="H89" s="7"/>
      <c r="I89" s="7"/>
      <c r="J89" s="7"/>
      <c r="K89" s="7"/>
      <c r="L89" s="7">
        <v>859.187836</v>
      </c>
      <c r="M89" s="14">
        <v>500</v>
      </c>
      <c r="N89" s="14">
        <v>500</v>
      </c>
      <c r="O89" s="22" t="s">
        <v>39</v>
      </c>
      <c r="P89" s="22">
        <v>500</v>
      </c>
      <c r="Q89" s="22"/>
      <c r="R89" s="22"/>
      <c r="S89" s="22"/>
      <c r="T89" s="14"/>
      <c r="U89" s="37"/>
      <c r="V89" s="37"/>
      <c r="W89" s="14">
        <f t="shared" si="4"/>
        <v>0</v>
      </c>
      <c r="X89" s="20" t="s">
        <v>264</v>
      </c>
      <c r="Y89" s="55">
        <v>45991</v>
      </c>
      <c r="Z89" s="7" t="s">
        <v>41</v>
      </c>
      <c r="AA89" s="8" t="s">
        <v>87</v>
      </c>
      <c r="AB89" s="7"/>
      <c r="AC89" s="21"/>
      <c r="AD89" s="21"/>
      <c r="AE89" s="7"/>
      <c r="AF89" s="7"/>
      <c r="AG89" s="21"/>
      <c r="AH89" s="21"/>
      <c r="AI89" s="21"/>
      <c r="AJ89" s="21"/>
    </row>
    <row r="90" s="1" customFormat="1" ht="54" customHeight="1" spans="1:36">
      <c r="A90" s="7"/>
      <c r="B90" s="7"/>
      <c r="C90" s="7"/>
      <c r="D90" s="7"/>
      <c r="E90" s="7"/>
      <c r="F90" s="7"/>
      <c r="G90" s="7"/>
      <c r="H90" s="7"/>
      <c r="I90" s="7"/>
      <c r="J90" s="7"/>
      <c r="K90" s="7"/>
      <c r="L90" s="7"/>
      <c r="M90" s="14">
        <v>359.187836</v>
      </c>
      <c r="N90" s="14">
        <v>359.187836</v>
      </c>
      <c r="O90" s="11" t="s">
        <v>39</v>
      </c>
      <c r="P90" s="11"/>
      <c r="Q90" s="38">
        <v>359.187836</v>
      </c>
      <c r="R90" s="38"/>
      <c r="S90" s="38"/>
      <c r="T90" s="39"/>
      <c r="U90" s="40"/>
      <c r="V90" s="40"/>
      <c r="W90" s="14">
        <f t="shared" si="4"/>
        <v>0</v>
      </c>
      <c r="X90" s="20"/>
      <c r="Y90" s="55"/>
      <c r="Z90" s="7"/>
      <c r="AA90" s="10"/>
      <c r="AB90" s="7"/>
      <c r="AC90" s="21"/>
      <c r="AD90" s="21"/>
      <c r="AE90" s="7"/>
      <c r="AF90" s="7"/>
      <c r="AG90" s="21"/>
      <c r="AH90" s="21"/>
      <c r="AI90" s="21"/>
      <c r="AJ90" s="21"/>
    </row>
    <row r="91" s="1" customFormat="1" ht="62" customHeight="1" spans="1:36">
      <c r="A91" s="7">
        <v>56</v>
      </c>
      <c r="B91" s="7" t="s">
        <v>265</v>
      </c>
      <c r="C91" s="7" t="s">
        <v>35</v>
      </c>
      <c r="D91" s="7" t="s">
        <v>266</v>
      </c>
      <c r="E91" s="7" t="s">
        <v>236</v>
      </c>
      <c r="F91" s="7" t="s">
        <v>267</v>
      </c>
      <c r="G91" s="7">
        <v>99</v>
      </c>
      <c r="H91" s="7"/>
      <c r="I91" s="7"/>
      <c r="J91" s="7">
        <v>1.232101</v>
      </c>
      <c r="K91" s="7">
        <v>62.247933</v>
      </c>
      <c r="L91" s="8">
        <v>64.967933</v>
      </c>
      <c r="M91" s="7">
        <v>62.247933</v>
      </c>
      <c r="N91" s="14">
        <v>63.480034</v>
      </c>
      <c r="O91" s="11" t="s">
        <v>39</v>
      </c>
      <c r="P91" s="11"/>
      <c r="Q91" s="14">
        <v>63.480034</v>
      </c>
      <c r="R91" s="14"/>
      <c r="S91" s="14"/>
      <c r="T91" s="14"/>
      <c r="U91" s="37"/>
      <c r="V91" s="37">
        <v>1.232101</v>
      </c>
      <c r="W91" s="14">
        <f t="shared" si="4"/>
        <v>0</v>
      </c>
      <c r="X91" s="20" t="s">
        <v>268</v>
      </c>
      <c r="Y91" s="55">
        <v>45991</v>
      </c>
      <c r="Z91" s="7" t="s">
        <v>41</v>
      </c>
      <c r="AA91" s="7"/>
      <c r="AB91" s="7"/>
      <c r="AC91" s="21"/>
      <c r="AD91" s="21"/>
      <c r="AE91" s="7"/>
      <c r="AF91" s="7"/>
      <c r="AG91" s="21"/>
      <c r="AH91" s="21"/>
      <c r="AI91" s="21"/>
      <c r="AJ91" s="21"/>
    </row>
    <row r="92" s="1" customFormat="1" ht="62" customHeight="1" spans="1:36">
      <c r="A92" s="7"/>
      <c r="B92" s="7"/>
      <c r="C92" s="7"/>
      <c r="D92" s="7"/>
      <c r="E92" s="7"/>
      <c r="F92" s="7"/>
      <c r="G92" s="7"/>
      <c r="H92" s="7"/>
      <c r="I92" s="7"/>
      <c r="J92" s="7">
        <v>32.799966</v>
      </c>
      <c r="K92" s="7">
        <v>2.72</v>
      </c>
      <c r="L92" s="10"/>
      <c r="M92" s="7">
        <v>2.72</v>
      </c>
      <c r="N92" s="14">
        <v>35.519966</v>
      </c>
      <c r="O92" s="11" t="s">
        <v>45</v>
      </c>
      <c r="P92" s="11"/>
      <c r="Q92" s="38">
        <v>2.72</v>
      </c>
      <c r="R92" s="38"/>
      <c r="S92" s="38"/>
      <c r="T92" s="39"/>
      <c r="U92" s="40"/>
      <c r="V92" s="40"/>
      <c r="W92" s="14">
        <f t="shared" si="4"/>
        <v>0</v>
      </c>
      <c r="X92" s="20"/>
      <c r="Y92" s="55"/>
      <c r="Z92" s="7"/>
      <c r="AA92" s="7"/>
      <c r="AB92" s="7"/>
      <c r="AC92" s="21"/>
      <c r="AD92" s="21"/>
      <c r="AE92" s="7"/>
      <c r="AF92" s="7"/>
      <c r="AG92" s="21"/>
      <c r="AH92" s="21"/>
      <c r="AI92" s="21"/>
      <c r="AJ92" s="21"/>
    </row>
    <row r="93" s="1" customFormat="1" ht="51" customHeight="1" spans="1:36">
      <c r="A93" s="7">
        <v>57</v>
      </c>
      <c r="B93" s="7" t="s">
        <v>269</v>
      </c>
      <c r="C93" s="7" t="s">
        <v>35</v>
      </c>
      <c r="D93" s="7" t="s">
        <v>270</v>
      </c>
      <c r="E93" s="7" t="s">
        <v>236</v>
      </c>
      <c r="F93" s="7" t="s">
        <v>271</v>
      </c>
      <c r="G93" s="7">
        <v>51</v>
      </c>
      <c r="H93" s="7"/>
      <c r="I93" s="7"/>
      <c r="J93" s="7"/>
      <c r="K93" s="7"/>
      <c r="L93" s="26">
        <v>20.89486</v>
      </c>
      <c r="M93" s="14">
        <v>20.89486</v>
      </c>
      <c r="N93" s="14">
        <v>20.89486</v>
      </c>
      <c r="O93" s="11" t="s">
        <v>39</v>
      </c>
      <c r="P93" s="11"/>
      <c r="Q93" s="46">
        <v>20.89486</v>
      </c>
      <c r="R93" s="46"/>
      <c r="S93" s="46"/>
      <c r="T93" s="46"/>
      <c r="U93" s="47"/>
      <c r="V93" s="47"/>
      <c r="W93" s="14">
        <f t="shared" si="4"/>
        <v>0</v>
      </c>
      <c r="X93" s="20" t="s">
        <v>272</v>
      </c>
      <c r="Y93" s="55">
        <v>45991</v>
      </c>
      <c r="Z93" s="7" t="s">
        <v>41</v>
      </c>
      <c r="AA93" s="7"/>
      <c r="AB93" s="7"/>
      <c r="AC93" s="21"/>
      <c r="AD93" s="21"/>
      <c r="AE93" s="7"/>
      <c r="AF93" s="7"/>
      <c r="AG93" s="21"/>
      <c r="AH93" s="21"/>
      <c r="AI93" s="21"/>
      <c r="AJ93" s="21"/>
    </row>
    <row r="94" s="1" customFormat="1" ht="51" customHeight="1" spans="1:36">
      <c r="A94" s="7"/>
      <c r="B94" s="7"/>
      <c r="C94" s="7"/>
      <c r="D94" s="7"/>
      <c r="E94" s="7"/>
      <c r="F94" s="7"/>
      <c r="G94" s="7"/>
      <c r="H94" s="7"/>
      <c r="I94" s="7"/>
      <c r="J94" s="14">
        <v>30.10514</v>
      </c>
      <c r="K94" s="7"/>
      <c r="L94" s="29"/>
      <c r="M94" s="14">
        <v>0</v>
      </c>
      <c r="N94" s="14">
        <v>30.10514</v>
      </c>
      <c r="O94" s="28" t="s">
        <v>45</v>
      </c>
      <c r="P94" s="28"/>
      <c r="Q94" s="28"/>
      <c r="R94" s="28"/>
      <c r="S94" s="28"/>
      <c r="T94" s="14"/>
      <c r="U94" s="37"/>
      <c r="V94" s="37"/>
      <c r="W94" s="14">
        <f t="shared" si="4"/>
        <v>0</v>
      </c>
      <c r="X94" s="20"/>
      <c r="Y94" s="55"/>
      <c r="Z94" s="7"/>
      <c r="AA94" s="7"/>
      <c r="AB94" s="7"/>
      <c r="AC94" s="21"/>
      <c r="AD94" s="21"/>
      <c r="AE94" s="7"/>
      <c r="AF94" s="7"/>
      <c r="AG94" s="21"/>
      <c r="AH94" s="21"/>
      <c r="AI94" s="21"/>
      <c r="AJ94" s="21"/>
    </row>
    <row r="95" s="1" customFormat="1" ht="98" customHeight="1" spans="1:36">
      <c r="A95" s="7">
        <v>58</v>
      </c>
      <c r="B95" s="7" t="s">
        <v>273</v>
      </c>
      <c r="C95" s="7" t="s">
        <v>35</v>
      </c>
      <c r="D95" s="7" t="s">
        <v>274</v>
      </c>
      <c r="E95" s="7" t="s">
        <v>236</v>
      </c>
      <c r="F95" s="7" t="s">
        <v>275</v>
      </c>
      <c r="G95" s="28">
        <v>73.53129</v>
      </c>
      <c r="H95" s="28"/>
      <c r="I95" s="28"/>
      <c r="J95" s="28"/>
      <c r="K95" s="28"/>
      <c r="L95" s="28">
        <v>73.53129</v>
      </c>
      <c r="M95" s="14">
        <v>73.53129</v>
      </c>
      <c r="N95" s="14">
        <v>73.53129</v>
      </c>
      <c r="O95" s="28" t="s">
        <v>39</v>
      </c>
      <c r="P95" s="28"/>
      <c r="Q95" s="28">
        <v>73.53129</v>
      </c>
      <c r="R95" s="28"/>
      <c r="S95" s="28"/>
      <c r="T95" s="14"/>
      <c r="U95" s="37"/>
      <c r="V95" s="37"/>
      <c r="W95" s="14">
        <f t="shared" si="4"/>
        <v>0</v>
      </c>
      <c r="X95" s="28" t="s">
        <v>276</v>
      </c>
      <c r="Y95" s="55">
        <v>45991</v>
      </c>
      <c r="Z95" s="7" t="s">
        <v>41</v>
      </c>
      <c r="AA95" s="7" t="s">
        <v>87</v>
      </c>
      <c r="AB95" s="7"/>
      <c r="AC95" s="21"/>
      <c r="AD95" s="21"/>
      <c r="AE95" s="7"/>
      <c r="AF95" s="7"/>
      <c r="AG95" s="21"/>
      <c r="AH95" s="21"/>
      <c r="AI95" s="21"/>
      <c r="AJ95" s="21"/>
    </row>
    <row r="96" s="1" customFormat="1" ht="79" customHeight="1" spans="1:36">
      <c r="A96" s="7">
        <v>59</v>
      </c>
      <c r="B96" s="7" t="s">
        <v>277</v>
      </c>
      <c r="C96" s="7" t="s">
        <v>35</v>
      </c>
      <c r="D96" s="7" t="s">
        <v>61</v>
      </c>
      <c r="E96" s="7" t="s">
        <v>236</v>
      </c>
      <c r="F96" s="7" t="s">
        <v>278</v>
      </c>
      <c r="G96" s="11">
        <v>96</v>
      </c>
      <c r="H96" s="11"/>
      <c r="I96" s="11"/>
      <c r="J96" s="11"/>
      <c r="K96" s="11"/>
      <c r="L96" s="11">
        <v>96</v>
      </c>
      <c r="M96" s="14">
        <v>96</v>
      </c>
      <c r="N96" s="14">
        <v>96</v>
      </c>
      <c r="O96" s="11" t="s">
        <v>43</v>
      </c>
      <c r="P96" s="11"/>
      <c r="Q96" s="11">
        <v>96</v>
      </c>
      <c r="R96" s="11"/>
      <c r="S96" s="11"/>
      <c r="T96" s="14"/>
      <c r="U96" s="37"/>
      <c r="V96" s="37"/>
      <c r="W96" s="14">
        <f t="shared" si="4"/>
        <v>0</v>
      </c>
      <c r="X96" s="28" t="s">
        <v>279</v>
      </c>
      <c r="Y96" s="55">
        <v>45991</v>
      </c>
      <c r="Z96" s="7" t="s">
        <v>41</v>
      </c>
      <c r="AA96" s="7"/>
      <c r="AB96" s="7"/>
      <c r="AC96" s="21"/>
      <c r="AD96" s="21"/>
      <c r="AE96" s="7"/>
      <c r="AF96" s="7"/>
      <c r="AG96" s="21"/>
      <c r="AH96" s="21"/>
      <c r="AI96" s="21"/>
      <c r="AJ96" s="21"/>
    </row>
    <row r="97" s="1" customFormat="1" ht="138" customHeight="1" spans="1:36">
      <c r="A97" s="7">
        <v>60</v>
      </c>
      <c r="B97" s="19" t="s">
        <v>280</v>
      </c>
      <c r="C97" s="7" t="s">
        <v>35</v>
      </c>
      <c r="D97" s="7" t="s">
        <v>113</v>
      </c>
      <c r="E97" s="19" t="s">
        <v>236</v>
      </c>
      <c r="F97" s="19" t="s">
        <v>281</v>
      </c>
      <c r="G97" s="14">
        <v>1082.126611</v>
      </c>
      <c r="H97" s="14"/>
      <c r="I97" s="14"/>
      <c r="J97" s="14"/>
      <c r="K97" s="14"/>
      <c r="L97" s="14">
        <v>1082.126611</v>
      </c>
      <c r="M97" s="14">
        <v>1082.126611</v>
      </c>
      <c r="N97" s="14">
        <v>1082.126611</v>
      </c>
      <c r="O97" s="14" t="s">
        <v>39</v>
      </c>
      <c r="P97" s="14"/>
      <c r="Q97" s="38">
        <v>1082.126611</v>
      </c>
      <c r="R97" s="38"/>
      <c r="S97" s="38"/>
      <c r="T97" s="39"/>
      <c r="U97" s="40"/>
      <c r="V97" s="40"/>
      <c r="W97" s="14">
        <f t="shared" si="4"/>
        <v>0</v>
      </c>
      <c r="X97" s="28" t="s">
        <v>282</v>
      </c>
      <c r="Y97" s="55">
        <v>45991</v>
      </c>
      <c r="Z97" s="7" t="s">
        <v>41</v>
      </c>
      <c r="AA97" s="7"/>
      <c r="AB97" s="7"/>
      <c r="AC97" s="21"/>
      <c r="AD97" s="21"/>
      <c r="AE97" s="7"/>
      <c r="AF97" s="7"/>
      <c r="AG97" s="21"/>
      <c r="AH97" s="21"/>
      <c r="AI97" s="21"/>
      <c r="AJ97" s="21"/>
    </row>
    <row r="98" s="1" customFormat="1" ht="81" customHeight="1" spans="1:36">
      <c r="A98" s="7">
        <v>61</v>
      </c>
      <c r="B98" s="19" t="s">
        <v>283</v>
      </c>
      <c r="C98" s="7" t="s">
        <v>35</v>
      </c>
      <c r="D98" s="7" t="s">
        <v>61</v>
      </c>
      <c r="E98" s="19" t="s">
        <v>236</v>
      </c>
      <c r="F98" s="19" t="s">
        <v>284</v>
      </c>
      <c r="G98" s="20">
        <v>57.6</v>
      </c>
      <c r="H98" s="20"/>
      <c r="I98" s="20"/>
      <c r="J98" s="20"/>
      <c r="K98" s="20"/>
      <c r="L98" s="20">
        <v>57.6</v>
      </c>
      <c r="M98" s="20">
        <v>57.6</v>
      </c>
      <c r="N98" s="20">
        <v>57.6</v>
      </c>
      <c r="O98" s="20" t="s">
        <v>39</v>
      </c>
      <c r="P98" s="20"/>
      <c r="Q98" s="38">
        <v>57.6</v>
      </c>
      <c r="R98" s="38"/>
      <c r="S98" s="38"/>
      <c r="T98" s="39"/>
      <c r="U98" s="40"/>
      <c r="V98" s="40"/>
      <c r="W98" s="14">
        <f t="shared" si="4"/>
        <v>0</v>
      </c>
      <c r="X98" s="28" t="s">
        <v>285</v>
      </c>
      <c r="Y98" s="55">
        <v>45991</v>
      </c>
      <c r="Z98" s="7" t="s">
        <v>41</v>
      </c>
      <c r="AA98" s="7" t="s">
        <v>155</v>
      </c>
      <c r="AB98" s="7"/>
      <c r="AC98" s="21"/>
      <c r="AD98" s="21"/>
      <c r="AE98" s="7"/>
      <c r="AF98" s="7"/>
      <c r="AG98" s="21"/>
      <c r="AH98" s="21"/>
      <c r="AI98" s="21"/>
      <c r="AJ98" s="21"/>
    </row>
    <row r="99" s="1" customFormat="1" ht="51" customHeight="1" spans="1:36">
      <c r="A99" s="9">
        <v>62</v>
      </c>
      <c r="B99" s="9" t="s">
        <v>286</v>
      </c>
      <c r="C99" s="9" t="s">
        <v>35</v>
      </c>
      <c r="D99" s="9" t="s">
        <v>287</v>
      </c>
      <c r="E99" s="9" t="s">
        <v>236</v>
      </c>
      <c r="F99" s="9" t="s">
        <v>288</v>
      </c>
      <c r="G99" s="9">
        <v>369.220175</v>
      </c>
      <c r="H99" s="9"/>
      <c r="I99" s="7"/>
      <c r="J99" s="7">
        <v>25.470663</v>
      </c>
      <c r="K99" s="9"/>
      <c r="L99" s="9">
        <v>343.749512</v>
      </c>
      <c r="M99" s="14">
        <v>140.833033</v>
      </c>
      <c r="N99" s="14">
        <v>166.303696</v>
      </c>
      <c r="O99" s="11" t="s">
        <v>45</v>
      </c>
      <c r="P99" s="63"/>
      <c r="Q99" s="63"/>
      <c r="R99" s="63"/>
      <c r="S99" s="63"/>
      <c r="T99" s="27"/>
      <c r="U99" s="45"/>
      <c r="V99" s="45"/>
      <c r="W99" s="14">
        <f t="shared" si="4"/>
        <v>140.833033</v>
      </c>
      <c r="X99" s="69" t="s">
        <v>289</v>
      </c>
      <c r="Y99" s="58">
        <v>45991</v>
      </c>
      <c r="Z99" s="9" t="s">
        <v>41</v>
      </c>
      <c r="AA99" s="7"/>
      <c r="AB99" s="7"/>
      <c r="AC99" s="21"/>
      <c r="AD99" s="21"/>
      <c r="AE99" s="21"/>
      <c r="AF99" s="21"/>
      <c r="AG99" s="21"/>
      <c r="AH99" s="21"/>
      <c r="AI99" s="21"/>
      <c r="AJ99" s="21"/>
    </row>
    <row r="100" s="1" customFormat="1" ht="51" customHeight="1" spans="1:36">
      <c r="A100" s="9"/>
      <c r="B100" s="9"/>
      <c r="C100" s="9"/>
      <c r="D100" s="9"/>
      <c r="E100" s="9"/>
      <c r="F100" s="9"/>
      <c r="G100" s="9"/>
      <c r="H100" s="9"/>
      <c r="I100" s="64"/>
      <c r="J100" s="7"/>
      <c r="K100" s="9"/>
      <c r="L100" s="9"/>
      <c r="M100" s="14">
        <v>202.916479</v>
      </c>
      <c r="N100" s="14">
        <v>202.916479</v>
      </c>
      <c r="O100" s="11" t="s">
        <v>39</v>
      </c>
      <c r="P100" s="63"/>
      <c r="Q100" s="63"/>
      <c r="R100" s="63"/>
      <c r="S100" s="63"/>
      <c r="T100" s="27">
        <v>159.688783</v>
      </c>
      <c r="U100" s="45"/>
      <c r="V100" s="45"/>
      <c r="W100" s="14">
        <f t="shared" si="4"/>
        <v>43.227696</v>
      </c>
      <c r="X100" s="69"/>
      <c r="Y100" s="58"/>
      <c r="Z100" s="9"/>
      <c r="AA100" s="7"/>
      <c r="AB100" s="7"/>
      <c r="AC100" s="21"/>
      <c r="AD100" s="21"/>
      <c r="AE100" s="21"/>
      <c r="AF100" s="21"/>
      <c r="AG100" s="21"/>
      <c r="AH100" s="21"/>
      <c r="AI100" s="21"/>
      <c r="AJ100" s="21"/>
    </row>
    <row r="101" s="1" customFormat="1" ht="76" customHeight="1" spans="1:36">
      <c r="A101" s="7">
        <v>63</v>
      </c>
      <c r="B101" s="7" t="s">
        <v>290</v>
      </c>
      <c r="C101" s="7" t="s">
        <v>35</v>
      </c>
      <c r="D101" s="7" t="s">
        <v>291</v>
      </c>
      <c r="E101" s="7" t="s">
        <v>37</v>
      </c>
      <c r="F101" s="7" t="s">
        <v>292</v>
      </c>
      <c r="G101" s="7">
        <v>200</v>
      </c>
      <c r="H101" s="7"/>
      <c r="I101" s="7"/>
      <c r="J101" s="7"/>
      <c r="K101" s="7"/>
      <c r="L101" s="7">
        <v>200</v>
      </c>
      <c r="M101" s="14">
        <v>50</v>
      </c>
      <c r="N101" s="14">
        <v>50</v>
      </c>
      <c r="O101" s="11" t="s">
        <v>39</v>
      </c>
      <c r="P101" s="11"/>
      <c r="Q101" s="11"/>
      <c r="R101" s="11"/>
      <c r="S101" s="11"/>
      <c r="T101" s="14"/>
      <c r="U101" s="37"/>
      <c r="V101" s="37"/>
      <c r="W101" s="14">
        <f t="shared" si="4"/>
        <v>50</v>
      </c>
      <c r="X101" s="28" t="s">
        <v>293</v>
      </c>
      <c r="Y101" s="55">
        <v>45991</v>
      </c>
      <c r="Z101" s="7" t="s">
        <v>294</v>
      </c>
      <c r="AA101" s="7"/>
      <c r="AB101" s="7" t="s">
        <v>295</v>
      </c>
      <c r="AC101" s="21"/>
      <c r="AD101" s="21">
        <v>60</v>
      </c>
      <c r="AE101" s="21"/>
      <c r="AF101" s="21"/>
      <c r="AG101" s="21"/>
      <c r="AH101" s="21"/>
      <c r="AI101" s="21">
        <f>AD101+AF101+AH101</f>
        <v>60</v>
      </c>
      <c r="AJ101" s="21">
        <f>G101-AI101</f>
        <v>140</v>
      </c>
    </row>
    <row r="102" s="1" customFormat="1" ht="76" customHeight="1" spans="1:36">
      <c r="A102" s="7"/>
      <c r="B102" s="7"/>
      <c r="C102" s="7"/>
      <c r="D102" s="7"/>
      <c r="E102" s="7"/>
      <c r="F102" s="7"/>
      <c r="G102" s="7"/>
      <c r="H102" s="7"/>
      <c r="I102" s="7"/>
      <c r="J102" s="7"/>
      <c r="K102" s="7"/>
      <c r="L102" s="7"/>
      <c r="M102" s="14">
        <v>150</v>
      </c>
      <c r="N102" s="14">
        <v>150</v>
      </c>
      <c r="O102" s="11" t="s">
        <v>43</v>
      </c>
      <c r="P102" s="11"/>
      <c r="Q102" s="11"/>
      <c r="R102" s="11"/>
      <c r="S102" s="11"/>
      <c r="T102" s="14"/>
      <c r="U102" s="37"/>
      <c r="V102" s="37"/>
      <c r="W102" s="14">
        <f t="shared" si="4"/>
        <v>150</v>
      </c>
      <c r="X102" s="28"/>
      <c r="Y102" s="55"/>
      <c r="Z102" s="7"/>
      <c r="AA102" s="7"/>
      <c r="AB102" s="7"/>
      <c r="AC102" s="21"/>
      <c r="AD102" s="21"/>
      <c r="AE102" s="21"/>
      <c r="AF102" s="21"/>
      <c r="AG102" s="21"/>
      <c r="AH102" s="21"/>
      <c r="AI102" s="21"/>
      <c r="AJ102" s="21"/>
    </row>
    <row r="103" s="1" customFormat="1" ht="105" customHeight="1" spans="1:36">
      <c r="A103" s="7">
        <v>64</v>
      </c>
      <c r="B103" s="16" t="s">
        <v>296</v>
      </c>
      <c r="C103" s="7" t="s">
        <v>35</v>
      </c>
      <c r="D103" s="19" t="s">
        <v>297</v>
      </c>
      <c r="E103" s="19" t="s">
        <v>37</v>
      </c>
      <c r="F103" s="16" t="s">
        <v>298</v>
      </c>
      <c r="G103" s="11">
        <v>200</v>
      </c>
      <c r="H103" s="11"/>
      <c r="I103" s="11"/>
      <c r="J103" s="11"/>
      <c r="K103" s="11"/>
      <c r="L103" s="11">
        <v>200</v>
      </c>
      <c r="M103" s="14">
        <v>200</v>
      </c>
      <c r="N103" s="14">
        <v>200</v>
      </c>
      <c r="O103" s="11" t="s">
        <v>43</v>
      </c>
      <c r="P103" s="11"/>
      <c r="Q103" s="11"/>
      <c r="R103" s="11"/>
      <c r="S103" s="11"/>
      <c r="T103" s="14"/>
      <c r="U103" s="37"/>
      <c r="V103" s="37"/>
      <c r="W103" s="14">
        <f t="shared" si="4"/>
        <v>200</v>
      </c>
      <c r="X103" s="11" t="s">
        <v>226</v>
      </c>
      <c r="Y103" s="55">
        <v>45991</v>
      </c>
      <c r="Z103" s="7" t="s">
        <v>297</v>
      </c>
      <c r="AA103" s="7"/>
      <c r="AB103" s="7" t="s">
        <v>299</v>
      </c>
      <c r="AC103" s="21"/>
      <c r="AD103" s="21"/>
      <c r="AE103" s="21"/>
      <c r="AF103" s="21"/>
      <c r="AG103" s="21"/>
      <c r="AH103" s="21"/>
      <c r="AI103" s="21">
        <f>AD103+AF103+AH103</f>
        <v>0</v>
      </c>
      <c r="AJ103" s="21">
        <f>G103-AI103</f>
        <v>200</v>
      </c>
    </row>
    <row r="104" s="1" customFormat="1" ht="88" customHeight="1" spans="1:36">
      <c r="A104" s="7">
        <v>65</v>
      </c>
      <c r="B104" s="16" t="s">
        <v>300</v>
      </c>
      <c r="C104" s="7" t="s">
        <v>35</v>
      </c>
      <c r="D104" s="19" t="s">
        <v>301</v>
      </c>
      <c r="E104" s="19" t="s">
        <v>37</v>
      </c>
      <c r="F104" s="16" t="s">
        <v>302</v>
      </c>
      <c r="G104" s="11">
        <v>60</v>
      </c>
      <c r="H104" s="11"/>
      <c r="I104" s="11"/>
      <c r="J104" s="11"/>
      <c r="K104" s="11"/>
      <c r="L104" s="11">
        <v>60</v>
      </c>
      <c r="M104" s="14">
        <v>60</v>
      </c>
      <c r="N104" s="14">
        <v>60</v>
      </c>
      <c r="O104" s="11" t="s">
        <v>43</v>
      </c>
      <c r="P104" s="11"/>
      <c r="Q104" s="11"/>
      <c r="R104" s="11"/>
      <c r="S104" s="11"/>
      <c r="T104" s="14"/>
      <c r="U104" s="37"/>
      <c r="V104" s="37"/>
      <c r="W104" s="14">
        <f t="shared" si="4"/>
        <v>60</v>
      </c>
      <c r="X104" s="11" t="s">
        <v>303</v>
      </c>
      <c r="Y104" s="55">
        <v>45991</v>
      </c>
      <c r="Z104" s="7" t="s">
        <v>301</v>
      </c>
      <c r="AA104" s="7"/>
      <c r="AB104" s="7" t="s">
        <v>304</v>
      </c>
      <c r="AC104" s="21"/>
      <c r="AD104" s="21">
        <v>60</v>
      </c>
      <c r="AE104" s="21"/>
      <c r="AF104" s="21"/>
      <c r="AG104" s="21"/>
      <c r="AH104" s="21"/>
      <c r="AI104" s="21">
        <f>AD104+AF104+AH104</f>
        <v>60</v>
      </c>
      <c r="AJ104" s="21">
        <f>G104-AI104</f>
        <v>0</v>
      </c>
    </row>
    <row r="105" s="1" customFormat="1" ht="90" customHeight="1" spans="1:36">
      <c r="A105" s="7">
        <v>66</v>
      </c>
      <c r="B105" s="16" t="s">
        <v>305</v>
      </c>
      <c r="C105" s="7" t="s">
        <v>35</v>
      </c>
      <c r="D105" s="19" t="s">
        <v>306</v>
      </c>
      <c r="E105" s="19" t="s">
        <v>37</v>
      </c>
      <c r="F105" s="16" t="s">
        <v>307</v>
      </c>
      <c r="G105" s="11">
        <v>30</v>
      </c>
      <c r="H105" s="11"/>
      <c r="I105" s="11"/>
      <c r="J105" s="11"/>
      <c r="K105" s="11"/>
      <c r="L105" s="11">
        <v>30</v>
      </c>
      <c r="M105" s="14">
        <v>30</v>
      </c>
      <c r="N105" s="14">
        <v>30</v>
      </c>
      <c r="O105" s="11" t="s">
        <v>43</v>
      </c>
      <c r="P105" s="11"/>
      <c r="Q105" s="11"/>
      <c r="R105" s="11"/>
      <c r="S105" s="11"/>
      <c r="T105" s="14"/>
      <c r="U105" s="37"/>
      <c r="V105" s="37"/>
      <c r="W105" s="14">
        <f t="shared" ref="W105:W136" si="5">M105-P105-Q105-R105-S105-T105-U105+V105</f>
        <v>30</v>
      </c>
      <c r="X105" s="11" t="s">
        <v>169</v>
      </c>
      <c r="Y105" s="55">
        <v>45991</v>
      </c>
      <c r="Z105" s="7" t="s">
        <v>306</v>
      </c>
      <c r="AA105" s="7"/>
      <c r="AB105" s="7" t="s">
        <v>308</v>
      </c>
      <c r="AC105" s="21"/>
      <c r="AD105" s="21">
        <v>30</v>
      </c>
      <c r="AE105" s="21"/>
      <c r="AF105" s="21"/>
      <c r="AG105" s="21"/>
      <c r="AH105" s="21"/>
      <c r="AI105" s="21">
        <f>AD105+AF105+AH105</f>
        <v>30</v>
      </c>
      <c r="AJ105" s="21">
        <f>G105-AI105</f>
        <v>0</v>
      </c>
    </row>
    <row r="106" s="1" customFormat="1" ht="91" customHeight="1" spans="1:36">
      <c r="A106" s="7">
        <v>67</v>
      </c>
      <c r="B106" s="16" t="s">
        <v>309</v>
      </c>
      <c r="C106" s="7" t="s">
        <v>35</v>
      </c>
      <c r="D106" s="19" t="s">
        <v>310</v>
      </c>
      <c r="E106" s="19" t="s">
        <v>37</v>
      </c>
      <c r="F106" s="16" t="s">
        <v>311</v>
      </c>
      <c r="G106" s="11">
        <v>20</v>
      </c>
      <c r="H106" s="11"/>
      <c r="I106" s="11"/>
      <c r="J106" s="11"/>
      <c r="K106" s="11"/>
      <c r="L106" s="11">
        <v>20</v>
      </c>
      <c r="M106" s="14">
        <v>20</v>
      </c>
      <c r="N106" s="14">
        <v>20</v>
      </c>
      <c r="O106" s="11" t="s">
        <v>43</v>
      </c>
      <c r="P106" s="11"/>
      <c r="Q106" s="11"/>
      <c r="R106" s="11"/>
      <c r="S106" s="11"/>
      <c r="T106" s="14"/>
      <c r="U106" s="37"/>
      <c r="V106" s="37"/>
      <c r="W106" s="14">
        <f t="shared" si="5"/>
        <v>20</v>
      </c>
      <c r="X106" s="11" t="s">
        <v>312</v>
      </c>
      <c r="Y106" s="55">
        <v>45991</v>
      </c>
      <c r="Z106" s="19" t="s">
        <v>310</v>
      </c>
      <c r="AA106" s="7"/>
      <c r="AB106" s="7" t="s">
        <v>304</v>
      </c>
      <c r="AC106" s="21"/>
      <c r="AD106" s="21">
        <v>20</v>
      </c>
      <c r="AE106" s="21"/>
      <c r="AF106" s="21"/>
      <c r="AG106" s="21"/>
      <c r="AH106" s="21"/>
      <c r="AI106" s="21">
        <f>AD106+AF106+AH106</f>
        <v>20</v>
      </c>
      <c r="AJ106" s="21">
        <f>G106-AI106</f>
        <v>0</v>
      </c>
    </row>
    <row r="107" s="1" customFormat="1" ht="78" customHeight="1" spans="1:36">
      <c r="A107" s="7">
        <v>68</v>
      </c>
      <c r="B107" s="7" t="s">
        <v>313</v>
      </c>
      <c r="C107" s="7" t="s">
        <v>35</v>
      </c>
      <c r="D107" s="7" t="s">
        <v>314</v>
      </c>
      <c r="E107" s="7" t="s">
        <v>37</v>
      </c>
      <c r="F107" s="7" t="s">
        <v>315</v>
      </c>
      <c r="G107" s="11">
        <v>50</v>
      </c>
      <c r="H107" s="11"/>
      <c r="I107" s="11"/>
      <c r="J107" s="11"/>
      <c r="K107" s="11"/>
      <c r="L107" s="11">
        <v>50</v>
      </c>
      <c r="M107" s="14">
        <v>50</v>
      </c>
      <c r="N107" s="14">
        <v>50</v>
      </c>
      <c r="O107" s="11" t="s">
        <v>43</v>
      </c>
      <c r="P107" s="11"/>
      <c r="Q107" s="11"/>
      <c r="R107" s="11"/>
      <c r="S107" s="11"/>
      <c r="T107" s="14"/>
      <c r="U107" s="37"/>
      <c r="V107" s="37"/>
      <c r="W107" s="14">
        <f t="shared" si="5"/>
        <v>50</v>
      </c>
      <c r="X107" s="11" t="s">
        <v>316</v>
      </c>
      <c r="Y107" s="55">
        <v>45991</v>
      </c>
      <c r="Z107" s="7" t="s">
        <v>310</v>
      </c>
      <c r="AA107" s="7"/>
      <c r="AB107" s="7"/>
      <c r="AC107" s="21"/>
      <c r="AD107" s="21"/>
      <c r="AE107" s="21"/>
      <c r="AF107" s="21"/>
      <c r="AG107" s="21"/>
      <c r="AH107" s="21"/>
      <c r="AI107" s="21"/>
      <c r="AJ107" s="21"/>
    </row>
    <row r="108" s="1" customFormat="1" ht="78" customHeight="1" spans="1:36">
      <c r="A108" s="7">
        <v>69</v>
      </c>
      <c r="B108" s="16" t="s">
        <v>317</v>
      </c>
      <c r="C108" s="16" t="s">
        <v>35</v>
      </c>
      <c r="D108" s="19" t="s">
        <v>318</v>
      </c>
      <c r="E108" s="19" t="s">
        <v>37</v>
      </c>
      <c r="F108" s="16" t="s">
        <v>319</v>
      </c>
      <c r="G108" s="11">
        <v>100</v>
      </c>
      <c r="H108" s="11"/>
      <c r="I108" s="11"/>
      <c r="J108" s="14">
        <v>8.353046</v>
      </c>
      <c r="K108" s="14">
        <v>91.646954</v>
      </c>
      <c r="L108" s="14">
        <v>91.646954</v>
      </c>
      <c r="M108" s="14">
        <v>91.646954</v>
      </c>
      <c r="N108" s="14">
        <v>100</v>
      </c>
      <c r="O108" s="11" t="s">
        <v>43</v>
      </c>
      <c r="P108" s="11"/>
      <c r="Q108" s="11"/>
      <c r="R108" s="11"/>
      <c r="S108" s="11"/>
      <c r="T108" s="14"/>
      <c r="U108" s="37"/>
      <c r="V108" s="37"/>
      <c r="W108" s="14">
        <f t="shared" si="5"/>
        <v>91.646954</v>
      </c>
      <c r="X108" s="11" t="s">
        <v>320</v>
      </c>
      <c r="Y108" s="55">
        <v>45991</v>
      </c>
      <c r="Z108" s="7" t="s">
        <v>321</v>
      </c>
      <c r="AA108" s="7"/>
      <c r="AB108" s="7" t="s">
        <v>299</v>
      </c>
      <c r="AC108" s="21"/>
      <c r="AD108" s="21">
        <v>30</v>
      </c>
      <c r="AE108" s="21"/>
      <c r="AF108" s="21"/>
      <c r="AG108" s="21"/>
      <c r="AH108" s="21"/>
      <c r="AI108" s="21">
        <f>AD108+AF108+AH108</f>
        <v>30</v>
      </c>
      <c r="AJ108" s="21">
        <f>G108-AI108</f>
        <v>70</v>
      </c>
    </row>
    <row r="109" s="1" customFormat="1" ht="84" customHeight="1" spans="1:36">
      <c r="A109" s="7">
        <v>70</v>
      </c>
      <c r="B109" s="7" t="s">
        <v>322</v>
      </c>
      <c r="C109" s="7" t="s">
        <v>35</v>
      </c>
      <c r="D109" s="7" t="s">
        <v>318</v>
      </c>
      <c r="E109" s="21" t="s">
        <v>37</v>
      </c>
      <c r="F109" s="7" t="s">
        <v>323</v>
      </c>
      <c r="G109" s="11">
        <v>100</v>
      </c>
      <c r="H109" s="11"/>
      <c r="I109" s="11"/>
      <c r="J109" s="11"/>
      <c r="K109" s="11"/>
      <c r="L109" s="11">
        <v>100</v>
      </c>
      <c r="M109" s="14">
        <v>100</v>
      </c>
      <c r="N109" s="14">
        <v>100</v>
      </c>
      <c r="O109" s="11" t="s">
        <v>45</v>
      </c>
      <c r="P109" s="11"/>
      <c r="Q109" s="11"/>
      <c r="R109" s="11"/>
      <c r="S109" s="11"/>
      <c r="T109" s="14"/>
      <c r="U109" s="37"/>
      <c r="V109" s="37"/>
      <c r="W109" s="14">
        <f t="shared" si="5"/>
        <v>100</v>
      </c>
      <c r="X109" s="11" t="s">
        <v>324</v>
      </c>
      <c r="Y109" s="55">
        <v>45991</v>
      </c>
      <c r="Z109" s="7" t="s">
        <v>321</v>
      </c>
      <c r="AA109" s="7" t="s">
        <v>155</v>
      </c>
      <c r="AB109" s="7" t="s">
        <v>155</v>
      </c>
      <c r="AC109" s="21"/>
      <c r="AD109" s="21"/>
      <c r="AE109" s="21"/>
      <c r="AF109" s="21"/>
      <c r="AG109" s="21"/>
      <c r="AH109" s="21"/>
      <c r="AI109" s="21">
        <f>AD109+AF109+AH109</f>
        <v>0</v>
      </c>
      <c r="AJ109" s="21">
        <f>G109-AI109</f>
        <v>100</v>
      </c>
    </row>
    <row r="110" s="1" customFormat="1" ht="71" customHeight="1" spans="1:36">
      <c r="A110" s="7">
        <v>71</v>
      </c>
      <c r="B110" s="7" t="s">
        <v>325</v>
      </c>
      <c r="C110" s="7" t="s">
        <v>35</v>
      </c>
      <c r="D110" s="7" t="s">
        <v>61</v>
      </c>
      <c r="E110" s="7" t="s">
        <v>37</v>
      </c>
      <c r="F110" s="7" t="s">
        <v>326</v>
      </c>
      <c r="G110" s="11">
        <v>400</v>
      </c>
      <c r="H110" s="11"/>
      <c r="I110" s="11"/>
      <c r="J110" s="11">
        <v>48</v>
      </c>
      <c r="K110" s="11"/>
      <c r="L110" s="11">
        <v>352</v>
      </c>
      <c r="M110" s="14">
        <v>352</v>
      </c>
      <c r="N110" s="14">
        <v>400</v>
      </c>
      <c r="O110" s="11" t="s">
        <v>43</v>
      </c>
      <c r="P110" s="11"/>
      <c r="Q110" s="11"/>
      <c r="R110" s="11"/>
      <c r="S110" s="11"/>
      <c r="T110" s="14"/>
      <c r="U110" s="37"/>
      <c r="V110" s="37"/>
      <c r="W110" s="14">
        <f t="shared" si="5"/>
        <v>352</v>
      </c>
      <c r="X110" s="11" t="s">
        <v>327</v>
      </c>
      <c r="Y110" s="55">
        <v>45991</v>
      </c>
      <c r="Z110" s="7" t="s">
        <v>328</v>
      </c>
      <c r="AA110" s="7"/>
      <c r="AB110" s="7" t="s">
        <v>329</v>
      </c>
      <c r="AC110" s="21"/>
      <c r="AD110" s="21"/>
      <c r="AE110" s="21"/>
      <c r="AF110" s="21"/>
      <c r="AG110" s="21"/>
      <c r="AH110" s="21"/>
      <c r="AI110" s="21">
        <f>AD110+AF110+AH110</f>
        <v>0</v>
      </c>
      <c r="AJ110" s="21">
        <f>G110-AI110</f>
        <v>400</v>
      </c>
    </row>
    <row r="111" s="1" customFormat="1" ht="96" customHeight="1" spans="1:36">
      <c r="A111" s="7">
        <v>72</v>
      </c>
      <c r="B111" s="7" t="s">
        <v>330</v>
      </c>
      <c r="C111" s="7" t="s">
        <v>89</v>
      </c>
      <c r="D111" s="7" t="s">
        <v>51</v>
      </c>
      <c r="E111" s="7" t="s">
        <v>37</v>
      </c>
      <c r="F111" s="7" t="s">
        <v>331</v>
      </c>
      <c r="G111" s="11">
        <v>980</v>
      </c>
      <c r="H111" s="11"/>
      <c r="I111" s="11"/>
      <c r="J111" s="14">
        <v>138.694967</v>
      </c>
      <c r="K111" s="11"/>
      <c r="L111" s="14">
        <v>841.305033</v>
      </c>
      <c r="M111" s="14">
        <v>841.305033</v>
      </c>
      <c r="N111" s="14">
        <v>980</v>
      </c>
      <c r="O111" s="11" t="s">
        <v>43</v>
      </c>
      <c r="P111" s="11"/>
      <c r="Q111" s="11"/>
      <c r="R111" s="11"/>
      <c r="S111" s="11"/>
      <c r="T111" s="14"/>
      <c r="U111" s="37"/>
      <c r="V111" s="37"/>
      <c r="W111" s="14">
        <f t="shared" si="5"/>
        <v>841.305033</v>
      </c>
      <c r="X111" s="11" t="s">
        <v>332</v>
      </c>
      <c r="Y111" s="55">
        <v>45991</v>
      </c>
      <c r="Z111" s="7" t="s">
        <v>328</v>
      </c>
      <c r="AA111" s="7"/>
      <c r="AB111" s="7" t="s">
        <v>333</v>
      </c>
      <c r="AC111" s="21"/>
      <c r="AD111" s="21"/>
      <c r="AE111" s="21"/>
      <c r="AF111" s="21"/>
      <c r="AG111" s="21"/>
      <c r="AH111" s="21"/>
      <c r="AI111" s="21">
        <f>AD111+AF111+AH111</f>
        <v>0</v>
      </c>
      <c r="AJ111" s="21">
        <f>G111-AI111</f>
        <v>980</v>
      </c>
    </row>
    <row r="112" s="1" customFormat="1" ht="78" customHeight="1" spans="1:36">
      <c r="A112" s="7">
        <v>73</v>
      </c>
      <c r="B112" s="7" t="s">
        <v>334</v>
      </c>
      <c r="C112" s="7" t="s">
        <v>89</v>
      </c>
      <c r="D112" s="7" t="s">
        <v>335</v>
      </c>
      <c r="E112" s="7" t="s">
        <v>37</v>
      </c>
      <c r="F112" s="7" t="s">
        <v>336</v>
      </c>
      <c r="G112" s="11">
        <v>160</v>
      </c>
      <c r="H112" s="11"/>
      <c r="I112" s="11"/>
      <c r="J112" s="11"/>
      <c r="K112" s="11"/>
      <c r="L112" s="11">
        <v>160</v>
      </c>
      <c r="M112" s="14">
        <v>160</v>
      </c>
      <c r="N112" s="14">
        <v>160</v>
      </c>
      <c r="O112" s="11" t="s">
        <v>45</v>
      </c>
      <c r="P112" s="11"/>
      <c r="Q112" s="11"/>
      <c r="R112" s="11"/>
      <c r="S112" s="11"/>
      <c r="T112" s="14"/>
      <c r="U112" s="37"/>
      <c r="V112" s="37"/>
      <c r="W112" s="14">
        <f t="shared" si="5"/>
        <v>160</v>
      </c>
      <c r="X112" s="11" t="s">
        <v>337</v>
      </c>
      <c r="Y112" s="55">
        <v>45991</v>
      </c>
      <c r="Z112" s="7" t="s">
        <v>328</v>
      </c>
      <c r="AA112" s="7" t="s">
        <v>155</v>
      </c>
      <c r="AB112" s="7"/>
      <c r="AC112" s="21"/>
      <c r="AD112" s="21"/>
      <c r="AE112" s="21"/>
      <c r="AF112" s="21"/>
      <c r="AG112" s="21"/>
      <c r="AH112" s="21"/>
      <c r="AI112" s="21"/>
      <c r="AJ112" s="21"/>
    </row>
    <row r="113" s="1" customFormat="1" ht="97" customHeight="1" spans="1:36">
      <c r="A113" s="7">
        <v>74</v>
      </c>
      <c r="B113" s="7" t="s">
        <v>338</v>
      </c>
      <c r="C113" s="7" t="s">
        <v>35</v>
      </c>
      <c r="D113" s="7" t="s">
        <v>207</v>
      </c>
      <c r="E113" s="7" t="s">
        <v>37</v>
      </c>
      <c r="F113" s="7" t="s">
        <v>339</v>
      </c>
      <c r="G113" s="11">
        <v>400</v>
      </c>
      <c r="H113" s="11"/>
      <c r="I113" s="11"/>
      <c r="J113" s="11"/>
      <c r="K113" s="11"/>
      <c r="L113" s="11">
        <v>400</v>
      </c>
      <c r="M113" s="14">
        <v>400</v>
      </c>
      <c r="N113" s="14">
        <v>400</v>
      </c>
      <c r="O113" s="11" t="s">
        <v>39</v>
      </c>
      <c r="P113" s="11"/>
      <c r="Q113" s="11"/>
      <c r="R113" s="11"/>
      <c r="S113" s="11"/>
      <c r="T113" s="14"/>
      <c r="U113" s="37"/>
      <c r="V113" s="37"/>
      <c r="W113" s="14">
        <f t="shared" si="5"/>
        <v>400</v>
      </c>
      <c r="X113" s="11" t="s">
        <v>340</v>
      </c>
      <c r="Y113" s="55">
        <v>45991</v>
      </c>
      <c r="Z113" s="7" t="s">
        <v>341</v>
      </c>
      <c r="AA113" s="7"/>
      <c r="AB113" s="7" t="s">
        <v>42</v>
      </c>
      <c r="AC113" s="21"/>
      <c r="AD113" s="21">
        <v>120</v>
      </c>
      <c r="AE113" s="21"/>
      <c r="AF113" s="21"/>
      <c r="AG113" s="21"/>
      <c r="AH113" s="21"/>
      <c r="AI113" s="21">
        <f>AD113+AF113+AH113</f>
        <v>120</v>
      </c>
      <c r="AJ113" s="21">
        <f>G113-AI113</f>
        <v>280</v>
      </c>
    </row>
    <row r="114" s="1" customFormat="1" ht="96" customHeight="1" spans="1:36">
      <c r="A114" s="7">
        <v>75</v>
      </c>
      <c r="B114" s="7" t="s">
        <v>342</v>
      </c>
      <c r="C114" s="7" t="s">
        <v>35</v>
      </c>
      <c r="D114" s="7" t="s">
        <v>343</v>
      </c>
      <c r="E114" s="7" t="s">
        <v>37</v>
      </c>
      <c r="F114" s="7" t="s">
        <v>344</v>
      </c>
      <c r="G114" s="11">
        <v>50</v>
      </c>
      <c r="H114" s="11"/>
      <c r="I114" s="11"/>
      <c r="J114" s="11"/>
      <c r="K114" s="11"/>
      <c r="L114" s="11">
        <v>50</v>
      </c>
      <c r="M114" s="14">
        <v>50</v>
      </c>
      <c r="N114" s="14">
        <v>50</v>
      </c>
      <c r="O114" s="11" t="s">
        <v>39</v>
      </c>
      <c r="P114" s="11"/>
      <c r="Q114" s="11"/>
      <c r="R114" s="11"/>
      <c r="S114" s="11"/>
      <c r="T114" s="14"/>
      <c r="U114" s="37"/>
      <c r="V114" s="37"/>
      <c r="W114" s="14">
        <f t="shared" si="5"/>
        <v>50</v>
      </c>
      <c r="X114" s="11" t="s">
        <v>345</v>
      </c>
      <c r="Y114" s="55">
        <v>45991</v>
      </c>
      <c r="Z114" s="7" t="s">
        <v>297</v>
      </c>
      <c r="AA114" s="7"/>
      <c r="AB114" s="7" t="s">
        <v>304</v>
      </c>
      <c r="AC114" s="21"/>
      <c r="AD114" s="21">
        <v>50</v>
      </c>
      <c r="AE114" s="21"/>
      <c r="AF114" s="21"/>
      <c r="AG114" s="21"/>
      <c r="AH114" s="21"/>
      <c r="AI114" s="21">
        <f>AD114+AF114+AH114</f>
        <v>50</v>
      </c>
      <c r="AJ114" s="21">
        <f>G114-AI114</f>
        <v>0</v>
      </c>
    </row>
    <row r="115" s="1" customFormat="1" ht="96" customHeight="1" spans="1:36">
      <c r="A115" s="7">
        <v>76</v>
      </c>
      <c r="B115" s="7" t="s">
        <v>346</v>
      </c>
      <c r="C115" s="7" t="s">
        <v>35</v>
      </c>
      <c r="D115" s="7" t="s">
        <v>347</v>
      </c>
      <c r="E115" s="7" t="s">
        <v>37</v>
      </c>
      <c r="F115" s="7" t="s">
        <v>348</v>
      </c>
      <c r="G115" s="11">
        <v>50</v>
      </c>
      <c r="H115" s="11"/>
      <c r="I115" s="11"/>
      <c r="J115" s="11"/>
      <c r="K115" s="11"/>
      <c r="L115" s="11">
        <v>50</v>
      </c>
      <c r="M115" s="14">
        <v>50</v>
      </c>
      <c r="N115" s="14">
        <v>50</v>
      </c>
      <c r="O115" s="11" t="s">
        <v>43</v>
      </c>
      <c r="P115" s="11"/>
      <c r="Q115" s="11"/>
      <c r="R115" s="11"/>
      <c r="S115" s="11"/>
      <c r="T115" s="14"/>
      <c r="U115" s="37"/>
      <c r="V115" s="37"/>
      <c r="W115" s="14">
        <f t="shared" si="5"/>
        <v>50</v>
      </c>
      <c r="X115" s="11" t="s">
        <v>316</v>
      </c>
      <c r="Y115" s="55">
        <v>45991</v>
      </c>
      <c r="Z115" s="7" t="s">
        <v>165</v>
      </c>
      <c r="AA115" s="7"/>
      <c r="AB115" s="7" t="s">
        <v>42</v>
      </c>
      <c r="AC115" s="21"/>
      <c r="AD115" s="21">
        <v>50</v>
      </c>
      <c r="AE115" s="21"/>
      <c r="AF115" s="21"/>
      <c r="AG115" s="21"/>
      <c r="AH115" s="21"/>
      <c r="AI115" s="21">
        <f>AD115+AF115+AH115</f>
        <v>50</v>
      </c>
      <c r="AJ115" s="21">
        <f>G115-AI115</f>
        <v>0</v>
      </c>
    </row>
    <row r="116" s="1" customFormat="1" ht="75" customHeight="1" spans="1:36">
      <c r="A116" s="7">
        <v>77</v>
      </c>
      <c r="B116" s="7" t="s">
        <v>349</v>
      </c>
      <c r="C116" s="7" t="s">
        <v>35</v>
      </c>
      <c r="D116" s="7" t="s">
        <v>350</v>
      </c>
      <c r="E116" s="7" t="s">
        <v>37</v>
      </c>
      <c r="F116" s="7" t="s">
        <v>351</v>
      </c>
      <c r="G116" s="11">
        <v>50</v>
      </c>
      <c r="H116" s="11"/>
      <c r="I116" s="11"/>
      <c r="J116" s="11"/>
      <c r="K116" s="11"/>
      <c r="L116" s="11">
        <v>50</v>
      </c>
      <c r="M116" s="14">
        <v>50</v>
      </c>
      <c r="N116" s="14">
        <v>50</v>
      </c>
      <c r="O116" s="11" t="s">
        <v>39</v>
      </c>
      <c r="P116" s="11"/>
      <c r="Q116" s="11"/>
      <c r="R116" s="11"/>
      <c r="S116" s="11"/>
      <c r="T116" s="14"/>
      <c r="U116" s="37"/>
      <c r="V116" s="37"/>
      <c r="W116" s="14">
        <f t="shared" si="5"/>
        <v>50</v>
      </c>
      <c r="X116" s="11" t="s">
        <v>345</v>
      </c>
      <c r="Y116" s="55">
        <v>45991</v>
      </c>
      <c r="Z116" s="7" t="s">
        <v>352</v>
      </c>
      <c r="AA116" s="7"/>
      <c r="AB116" s="7" t="s">
        <v>304</v>
      </c>
      <c r="AC116" s="21"/>
      <c r="AD116" s="21">
        <v>50</v>
      </c>
      <c r="AE116" s="21"/>
      <c r="AF116" s="21"/>
      <c r="AG116" s="21"/>
      <c r="AH116" s="21"/>
      <c r="AI116" s="21">
        <f>AD116+AF116+AH116</f>
        <v>50</v>
      </c>
      <c r="AJ116" s="21">
        <f>G116-AI116</f>
        <v>0</v>
      </c>
    </row>
    <row r="117" s="1" customFormat="1" ht="40" customHeight="1" spans="1:36">
      <c r="A117" s="8">
        <v>78</v>
      </c>
      <c r="B117" s="8" t="s">
        <v>353</v>
      </c>
      <c r="C117" s="8" t="s">
        <v>35</v>
      </c>
      <c r="D117" s="8" t="s">
        <v>354</v>
      </c>
      <c r="E117" s="8" t="s">
        <v>37</v>
      </c>
      <c r="F117" s="8" t="s">
        <v>355</v>
      </c>
      <c r="G117" s="11">
        <v>40</v>
      </c>
      <c r="H117" s="14"/>
      <c r="I117" s="14"/>
      <c r="J117" s="11"/>
      <c r="K117" s="26">
        <v>43.036215</v>
      </c>
      <c r="L117" s="26">
        <v>43.036215</v>
      </c>
      <c r="M117" s="14">
        <v>40</v>
      </c>
      <c r="N117" s="14">
        <v>40</v>
      </c>
      <c r="O117" s="11" t="s">
        <v>43</v>
      </c>
      <c r="P117" s="11"/>
      <c r="Q117" s="11"/>
      <c r="R117" s="11"/>
      <c r="S117" s="41"/>
      <c r="T117" s="26"/>
      <c r="U117" s="44"/>
      <c r="V117" s="44"/>
      <c r="W117" s="14">
        <f t="shared" si="5"/>
        <v>40</v>
      </c>
      <c r="X117" s="8" t="s">
        <v>356</v>
      </c>
      <c r="Y117" s="56">
        <v>45991</v>
      </c>
      <c r="Z117" s="8" t="s">
        <v>301</v>
      </c>
      <c r="AA117" s="7" t="s">
        <v>155</v>
      </c>
      <c r="AB117" s="7" t="s">
        <v>155</v>
      </c>
      <c r="AC117" s="21"/>
      <c r="AD117" s="21">
        <v>32</v>
      </c>
      <c r="AE117" s="21"/>
      <c r="AF117" s="21"/>
      <c r="AG117" s="21"/>
      <c r="AH117" s="21"/>
      <c r="AI117" s="21">
        <f>AD117+AF117+AH117</f>
        <v>32</v>
      </c>
      <c r="AJ117" s="21">
        <f>G117-AI117</f>
        <v>8</v>
      </c>
    </row>
    <row r="118" s="1" customFormat="1" ht="40" customHeight="1" spans="1:36">
      <c r="A118" s="9"/>
      <c r="B118" s="9"/>
      <c r="C118" s="9"/>
      <c r="D118" s="9"/>
      <c r="E118" s="9"/>
      <c r="F118" s="9"/>
      <c r="G118" s="11"/>
      <c r="H118" s="14">
        <v>3.036215</v>
      </c>
      <c r="I118" s="14">
        <v>3.036215</v>
      </c>
      <c r="J118" s="11"/>
      <c r="K118" s="27"/>
      <c r="L118" s="27"/>
      <c r="M118" s="14">
        <v>3.036215</v>
      </c>
      <c r="N118" s="14"/>
      <c r="O118" s="24" t="s">
        <v>45</v>
      </c>
      <c r="P118" s="11"/>
      <c r="Q118" s="11"/>
      <c r="R118" s="11"/>
      <c r="S118" s="63"/>
      <c r="T118" s="27"/>
      <c r="U118" s="45"/>
      <c r="V118" s="45"/>
      <c r="W118" s="14">
        <f t="shared" si="5"/>
        <v>3.036215</v>
      </c>
      <c r="X118" s="9"/>
      <c r="Y118" s="58"/>
      <c r="Z118" s="9"/>
      <c r="AA118" s="7"/>
      <c r="AB118" s="7"/>
      <c r="AC118" s="21"/>
      <c r="AD118" s="21"/>
      <c r="AE118" s="21"/>
      <c r="AF118" s="21"/>
      <c r="AG118" s="21"/>
      <c r="AH118" s="21"/>
      <c r="AI118" s="21"/>
      <c r="AJ118" s="21"/>
    </row>
    <row r="119" s="1" customFormat="1" ht="56" customHeight="1" spans="1:36">
      <c r="A119" s="8">
        <v>79</v>
      </c>
      <c r="B119" s="8" t="s">
        <v>357</v>
      </c>
      <c r="C119" s="8" t="s">
        <v>35</v>
      </c>
      <c r="D119" s="8" t="s">
        <v>51</v>
      </c>
      <c r="E119" s="8" t="s">
        <v>37</v>
      </c>
      <c r="F119" s="8" t="s">
        <v>358</v>
      </c>
      <c r="G119" s="11">
        <v>75</v>
      </c>
      <c r="H119" s="14"/>
      <c r="I119" s="14"/>
      <c r="J119" s="11"/>
      <c r="K119" s="26">
        <v>75.020247</v>
      </c>
      <c r="L119" s="26">
        <v>75.020247</v>
      </c>
      <c r="M119" s="14">
        <v>75</v>
      </c>
      <c r="N119" s="14">
        <v>75</v>
      </c>
      <c r="O119" s="11" t="s">
        <v>150</v>
      </c>
      <c r="P119" s="11"/>
      <c r="Q119" s="11"/>
      <c r="R119" s="11"/>
      <c r="S119" s="41"/>
      <c r="T119" s="26"/>
      <c r="U119" s="44"/>
      <c r="V119" s="44"/>
      <c r="W119" s="14">
        <f t="shared" si="5"/>
        <v>75</v>
      </c>
      <c r="X119" s="41" t="s">
        <v>359</v>
      </c>
      <c r="Y119" s="56">
        <v>45991</v>
      </c>
      <c r="Z119" s="8" t="s">
        <v>360</v>
      </c>
      <c r="AA119" s="7" t="s">
        <v>155</v>
      </c>
      <c r="AB119" s="7" t="s">
        <v>155</v>
      </c>
      <c r="AC119" s="21"/>
      <c r="AD119" s="21">
        <v>75</v>
      </c>
      <c r="AE119" s="21"/>
      <c r="AF119" s="21"/>
      <c r="AG119" s="21"/>
      <c r="AH119" s="21"/>
      <c r="AI119" s="21">
        <f>AD119+AF119+AH119</f>
        <v>75</v>
      </c>
      <c r="AJ119" s="21">
        <f>G119-AI119</f>
        <v>0</v>
      </c>
    </row>
    <row r="120" s="1" customFormat="1" ht="56" customHeight="1" spans="1:36">
      <c r="A120" s="10"/>
      <c r="B120" s="10"/>
      <c r="C120" s="10"/>
      <c r="D120" s="10"/>
      <c r="E120" s="10"/>
      <c r="F120" s="10"/>
      <c r="G120" s="12"/>
      <c r="H120" s="14">
        <v>0.020247</v>
      </c>
      <c r="I120" s="14">
        <v>0.020247</v>
      </c>
      <c r="J120" s="12"/>
      <c r="K120" s="29"/>
      <c r="L120" s="29"/>
      <c r="M120" s="14">
        <v>0.020247</v>
      </c>
      <c r="N120" s="23"/>
      <c r="O120" s="11" t="s">
        <v>39</v>
      </c>
      <c r="P120" s="11"/>
      <c r="Q120" s="11"/>
      <c r="R120" s="11"/>
      <c r="S120" s="43"/>
      <c r="T120" s="29"/>
      <c r="U120" s="42"/>
      <c r="V120" s="42"/>
      <c r="W120" s="14">
        <f t="shared" si="5"/>
        <v>0.020247</v>
      </c>
      <c r="X120" s="43"/>
      <c r="Y120" s="57"/>
      <c r="Z120" s="10"/>
      <c r="AA120" s="7"/>
      <c r="AB120" s="7"/>
      <c r="AC120" s="21"/>
      <c r="AD120" s="21"/>
      <c r="AE120" s="21"/>
      <c r="AF120" s="21"/>
      <c r="AG120" s="21"/>
      <c r="AH120" s="21"/>
      <c r="AI120" s="21"/>
      <c r="AJ120" s="21"/>
    </row>
    <row r="121" s="1" customFormat="1" ht="39" customHeight="1" spans="1:36">
      <c r="A121" s="7">
        <v>80</v>
      </c>
      <c r="B121" s="12" t="s">
        <v>361</v>
      </c>
      <c r="C121" s="12" t="s">
        <v>35</v>
      </c>
      <c r="D121" s="12" t="s">
        <v>84</v>
      </c>
      <c r="E121" s="7" t="s">
        <v>37</v>
      </c>
      <c r="F121" s="12" t="s">
        <v>362</v>
      </c>
      <c r="G121" s="12">
        <v>20</v>
      </c>
      <c r="H121" s="12"/>
      <c r="I121" s="12"/>
      <c r="J121" s="12"/>
      <c r="K121" s="12"/>
      <c r="L121" s="65">
        <v>19.700648</v>
      </c>
      <c r="M121" s="23">
        <v>15</v>
      </c>
      <c r="N121" s="23">
        <v>15</v>
      </c>
      <c r="O121" s="24" t="s">
        <v>43</v>
      </c>
      <c r="P121" s="11"/>
      <c r="Q121" s="11"/>
      <c r="R121" s="11"/>
      <c r="S121" s="11"/>
      <c r="T121" s="14"/>
      <c r="U121" s="37"/>
      <c r="V121" s="37"/>
      <c r="W121" s="14">
        <f t="shared" si="5"/>
        <v>15</v>
      </c>
      <c r="X121" s="7" t="s">
        <v>363</v>
      </c>
      <c r="Y121" s="70">
        <v>45991</v>
      </c>
      <c r="Z121" s="7" t="s">
        <v>364</v>
      </c>
      <c r="AA121" s="7" t="s">
        <v>155</v>
      </c>
      <c r="AB121" s="7" t="s">
        <v>155</v>
      </c>
      <c r="AC121" s="21"/>
      <c r="AD121" s="21">
        <v>15</v>
      </c>
      <c r="AE121" s="21"/>
      <c r="AF121" s="21"/>
      <c r="AG121" s="21"/>
      <c r="AH121" s="21"/>
      <c r="AI121" s="21">
        <f>AD121+AF121+AH121</f>
        <v>15</v>
      </c>
      <c r="AJ121" s="21">
        <f>G121-AI121</f>
        <v>5</v>
      </c>
    </row>
    <row r="122" s="1" customFormat="1" ht="39" customHeight="1" spans="1:36">
      <c r="A122" s="7"/>
      <c r="B122" s="12"/>
      <c r="C122" s="12"/>
      <c r="D122" s="12"/>
      <c r="E122" s="7"/>
      <c r="F122" s="12"/>
      <c r="G122" s="12"/>
      <c r="H122" s="12"/>
      <c r="I122" s="12"/>
      <c r="J122" s="12">
        <v>0.299352</v>
      </c>
      <c r="K122" s="12">
        <v>4.700648</v>
      </c>
      <c r="L122" s="66"/>
      <c r="M122" s="12">
        <v>4.700648</v>
      </c>
      <c r="N122" s="24">
        <v>5</v>
      </c>
      <c r="O122" s="24" t="s">
        <v>45</v>
      </c>
      <c r="P122" s="11"/>
      <c r="Q122" s="11"/>
      <c r="R122" s="11"/>
      <c r="S122" s="11"/>
      <c r="T122" s="14"/>
      <c r="U122" s="37"/>
      <c r="V122" s="37"/>
      <c r="W122" s="14">
        <f t="shared" si="5"/>
        <v>4.700648</v>
      </c>
      <c r="X122" s="7"/>
      <c r="Y122" s="70"/>
      <c r="Z122" s="7"/>
      <c r="AA122" s="7"/>
      <c r="AB122" s="7"/>
      <c r="AC122" s="21"/>
      <c r="AD122" s="21"/>
      <c r="AE122" s="21"/>
      <c r="AF122" s="21"/>
      <c r="AG122" s="21"/>
      <c r="AH122" s="21"/>
      <c r="AI122" s="21"/>
      <c r="AJ122" s="21"/>
    </row>
    <row r="123" s="1" customFormat="1" ht="55" customHeight="1" spans="1:36">
      <c r="A123" s="7">
        <v>81</v>
      </c>
      <c r="B123" s="7" t="s">
        <v>365</v>
      </c>
      <c r="C123" s="7" t="s">
        <v>89</v>
      </c>
      <c r="D123" s="7" t="s">
        <v>366</v>
      </c>
      <c r="E123" s="21" t="s">
        <v>37</v>
      </c>
      <c r="F123" s="7" t="s">
        <v>367</v>
      </c>
      <c r="G123" s="11">
        <v>57</v>
      </c>
      <c r="H123" s="11"/>
      <c r="I123" s="11"/>
      <c r="J123" s="11"/>
      <c r="K123" s="11"/>
      <c r="L123" s="11">
        <v>57</v>
      </c>
      <c r="M123" s="11">
        <v>57</v>
      </c>
      <c r="N123" s="11">
        <v>57</v>
      </c>
      <c r="O123" s="11" t="s">
        <v>43</v>
      </c>
      <c r="P123" s="11"/>
      <c r="Q123" s="11"/>
      <c r="R123" s="11"/>
      <c r="S123" s="11"/>
      <c r="T123" s="14"/>
      <c r="U123" s="37"/>
      <c r="V123" s="37"/>
      <c r="W123" s="14">
        <f t="shared" si="5"/>
        <v>57</v>
      </c>
      <c r="X123" s="11" t="s">
        <v>368</v>
      </c>
      <c r="Y123" s="55">
        <v>45991</v>
      </c>
      <c r="Z123" s="7" t="s">
        <v>369</v>
      </c>
      <c r="AA123" s="7" t="s">
        <v>155</v>
      </c>
      <c r="AB123" s="7" t="s">
        <v>155</v>
      </c>
      <c r="AC123" s="21"/>
      <c r="AD123" s="21">
        <v>17.1</v>
      </c>
      <c r="AE123" s="21"/>
      <c r="AF123" s="21"/>
      <c r="AG123" s="21"/>
      <c r="AH123" s="21"/>
      <c r="AI123" s="21">
        <f t="shared" ref="AI123:AI130" si="6">AD123+AF123+AH123</f>
        <v>17.1</v>
      </c>
      <c r="AJ123" s="21">
        <f t="shared" ref="AJ123:AJ130" si="7">G123-AI123</f>
        <v>39.9</v>
      </c>
    </row>
    <row r="124" s="1" customFormat="1" ht="54" customHeight="1" spans="1:36">
      <c r="A124" s="7">
        <v>82</v>
      </c>
      <c r="B124" s="7" t="s">
        <v>370</v>
      </c>
      <c r="C124" s="7" t="s">
        <v>89</v>
      </c>
      <c r="D124" s="7" t="s">
        <v>371</v>
      </c>
      <c r="E124" s="21" t="s">
        <v>37</v>
      </c>
      <c r="F124" s="7" t="s">
        <v>372</v>
      </c>
      <c r="G124" s="11">
        <v>55</v>
      </c>
      <c r="H124" s="11"/>
      <c r="I124" s="11"/>
      <c r="J124" s="11"/>
      <c r="K124" s="11"/>
      <c r="L124" s="11">
        <v>55</v>
      </c>
      <c r="M124" s="11">
        <v>55</v>
      </c>
      <c r="N124" s="11">
        <v>55</v>
      </c>
      <c r="O124" s="11" t="s">
        <v>43</v>
      </c>
      <c r="P124" s="11"/>
      <c r="Q124" s="11"/>
      <c r="R124" s="11"/>
      <c r="S124" s="11"/>
      <c r="T124" s="14"/>
      <c r="U124" s="37"/>
      <c r="V124" s="37"/>
      <c r="W124" s="14">
        <f t="shared" si="5"/>
        <v>55</v>
      </c>
      <c r="X124" s="11" t="s">
        <v>205</v>
      </c>
      <c r="Y124" s="55">
        <v>45991</v>
      </c>
      <c r="Z124" s="7" t="s">
        <v>369</v>
      </c>
      <c r="AA124" s="7" t="s">
        <v>155</v>
      </c>
      <c r="AB124" s="7" t="s">
        <v>155</v>
      </c>
      <c r="AC124" s="21"/>
      <c r="AD124" s="21">
        <v>16.5</v>
      </c>
      <c r="AE124" s="21"/>
      <c r="AF124" s="21"/>
      <c r="AG124" s="21"/>
      <c r="AH124" s="21"/>
      <c r="AI124" s="21">
        <f t="shared" si="6"/>
        <v>16.5</v>
      </c>
      <c r="AJ124" s="21">
        <f t="shared" si="7"/>
        <v>38.5</v>
      </c>
    </row>
    <row r="125" s="1" customFormat="1" ht="83" customHeight="1" spans="1:36">
      <c r="A125" s="7">
        <v>83</v>
      </c>
      <c r="B125" s="7" t="s">
        <v>373</v>
      </c>
      <c r="C125" s="7" t="s">
        <v>35</v>
      </c>
      <c r="D125" s="7" t="s">
        <v>374</v>
      </c>
      <c r="E125" s="21" t="s">
        <v>37</v>
      </c>
      <c r="F125" s="7" t="s">
        <v>375</v>
      </c>
      <c r="G125" s="11">
        <v>28</v>
      </c>
      <c r="H125" s="11"/>
      <c r="I125" s="11"/>
      <c r="J125" s="11"/>
      <c r="K125" s="11"/>
      <c r="L125" s="11">
        <v>28</v>
      </c>
      <c r="M125" s="14">
        <v>28</v>
      </c>
      <c r="N125" s="14">
        <v>28</v>
      </c>
      <c r="O125" s="11" t="s">
        <v>45</v>
      </c>
      <c r="P125" s="11"/>
      <c r="Q125" s="11"/>
      <c r="R125" s="11"/>
      <c r="S125" s="11"/>
      <c r="T125" s="14"/>
      <c r="U125" s="37"/>
      <c r="V125" s="37"/>
      <c r="W125" s="14">
        <f t="shared" si="5"/>
        <v>28</v>
      </c>
      <c r="X125" s="11" t="s">
        <v>376</v>
      </c>
      <c r="Y125" s="55">
        <v>45991</v>
      </c>
      <c r="Z125" s="7" t="s">
        <v>377</v>
      </c>
      <c r="AA125" s="7" t="s">
        <v>155</v>
      </c>
      <c r="AB125" s="7" t="s">
        <v>155</v>
      </c>
      <c r="AC125" s="21"/>
      <c r="AD125" s="21">
        <v>28</v>
      </c>
      <c r="AE125" s="21"/>
      <c r="AF125" s="21"/>
      <c r="AG125" s="21"/>
      <c r="AH125" s="21"/>
      <c r="AI125" s="21">
        <f t="shared" si="6"/>
        <v>28</v>
      </c>
      <c r="AJ125" s="21">
        <f t="shared" si="7"/>
        <v>0</v>
      </c>
    </row>
    <row r="126" s="1" customFormat="1" ht="56" customHeight="1" spans="1:36">
      <c r="A126" s="7">
        <v>84</v>
      </c>
      <c r="B126" s="7" t="s">
        <v>378</v>
      </c>
      <c r="C126" s="7" t="s">
        <v>35</v>
      </c>
      <c r="D126" s="7" t="s">
        <v>379</v>
      </c>
      <c r="E126" s="21" t="s">
        <v>37</v>
      </c>
      <c r="F126" s="7" t="s">
        <v>380</v>
      </c>
      <c r="G126" s="11">
        <v>20</v>
      </c>
      <c r="H126" s="11"/>
      <c r="I126" s="11"/>
      <c r="J126" s="11"/>
      <c r="K126" s="11"/>
      <c r="L126" s="11">
        <v>20</v>
      </c>
      <c r="M126" s="14">
        <v>20</v>
      </c>
      <c r="N126" s="14">
        <v>20</v>
      </c>
      <c r="O126" s="11" t="s">
        <v>43</v>
      </c>
      <c r="P126" s="11"/>
      <c r="Q126" s="11"/>
      <c r="R126" s="11"/>
      <c r="S126" s="11"/>
      <c r="T126" s="14"/>
      <c r="U126" s="37"/>
      <c r="V126" s="37"/>
      <c r="W126" s="14">
        <f t="shared" si="5"/>
        <v>20</v>
      </c>
      <c r="X126" s="11" t="s">
        <v>312</v>
      </c>
      <c r="Y126" s="55">
        <v>45991</v>
      </c>
      <c r="Z126" s="7" t="s">
        <v>301</v>
      </c>
      <c r="AA126" s="7" t="s">
        <v>155</v>
      </c>
      <c r="AB126" s="7" t="s">
        <v>155</v>
      </c>
      <c r="AC126" s="21"/>
      <c r="AD126" s="21">
        <v>20</v>
      </c>
      <c r="AE126" s="21"/>
      <c r="AF126" s="21"/>
      <c r="AG126" s="21"/>
      <c r="AH126" s="21"/>
      <c r="AI126" s="21">
        <f t="shared" si="6"/>
        <v>20</v>
      </c>
      <c r="AJ126" s="21">
        <f t="shared" si="7"/>
        <v>0</v>
      </c>
    </row>
    <row r="127" s="1" customFormat="1" ht="44" customHeight="1" spans="1:36">
      <c r="A127" s="7">
        <v>85</v>
      </c>
      <c r="B127" s="7" t="s">
        <v>381</v>
      </c>
      <c r="C127" s="7" t="s">
        <v>35</v>
      </c>
      <c r="D127" s="7" t="s">
        <v>318</v>
      </c>
      <c r="E127" s="7" t="s">
        <v>236</v>
      </c>
      <c r="F127" s="7" t="s">
        <v>382</v>
      </c>
      <c r="G127" s="7">
        <v>100</v>
      </c>
      <c r="H127" s="7"/>
      <c r="I127" s="7"/>
      <c r="J127" s="7"/>
      <c r="K127" s="7"/>
      <c r="L127" s="7">
        <v>100</v>
      </c>
      <c r="M127" s="14">
        <v>91.646954</v>
      </c>
      <c r="N127" s="14">
        <v>91.646954</v>
      </c>
      <c r="O127" s="11" t="s">
        <v>39</v>
      </c>
      <c r="P127" s="11"/>
      <c r="Q127" s="11"/>
      <c r="R127" s="11"/>
      <c r="S127" s="11"/>
      <c r="T127" s="14"/>
      <c r="U127" s="37"/>
      <c r="V127" s="37"/>
      <c r="W127" s="14">
        <f t="shared" si="5"/>
        <v>91.646954</v>
      </c>
      <c r="X127" s="11" t="s">
        <v>383</v>
      </c>
      <c r="Y127" s="55">
        <v>45991</v>
      </c>
      <c r="Z127" s="7" t="s">
        <v>321</v>
      </c>
      <c r="AA127" s="7"/>
      <c r="AB127" s="7" t="s">
        <v>384</v>
      </c>
      <c r="AC127" s="21"/>
      <c r="AD127" s="21">
        <v>91.646954</v>
      </c>
      <c r="AE127" s="21"/>
      <c r="AF127" s="21"/>
      <c r="AG127" s="21"/>
      <c r="AH127" s="21"/>
      <c r="AI127" s="21">
        <f t="shared" si="6"/>
        <v>91.646954</v>
      </c>
      <c r="AJ127" s="21">
        <f t="shared" si="7"/>
        <v>8.35304600000001</v>
      </c>
    </row>
    <row r="128" s="1" customFormat="1" ht="44" customHeight="1" spans="1:36">
      <c r="A128" s="7"/>
      <c r="B128" s="7"/>
      <c r="C128" s="7"/>
      <c r="D128" s="7"/>
      <c r="E128" s="7"/>
      <c r="F128" s="7"/>
      <c r="G128" s="7"/>
      <c r="H128" s="7"/>
      <c r="I128" s="7"/>
      <c r="J128" s="7"/>
      <c r="K128" s="7"/>
      <c r="L128" s="7"/>
      <c r="M128" s="14">
        <v>8.353046</v>
      </c>
      <c r="N128" s="14">
        <v>8.353046</v>
      </c>
      <c r="O128" s="11" t="s">
        <v>45</v>
      </c>
      <c r="P128" s="11"/>
      <c r="Q128" s="11"/>
      <c r="R128" s="11"/>
      <c r="S128" s="11"/>
      <c r="T128" s="14"/>
      <c r="U128" s="37"/>
      <c r="V128" s="37"/>
      <c r="W128" s="14">
        <f t="shared" si="5"/>
        <v>8.353046</v>
      </c>
      <c r="X128" s="11"/>
      <c r="Y128" s="55"/>
      <c r="Z128" s="7"/>
      <c r="AA128" s="7"/>
      <c r="AB128" s="7"/>
      <c r="AC128" s="21"/>
      <c r="AD128" s="21"/>
      <c r="AE128" s="21"/>
      <c r="AF128" s="21"/>
      <c r="AG128" s="21"/>
      <c r="AH128" s="21"/>
      <c r="AI128" s="21"/>
      <c r="AJ128" s="21"/>
    </row>
    <row r="129" s="1" customFormat="1" ht="72" customHeight="1" spans="1:36">
      <c r="A129" s="7">
        <v>86</v>
      </c>
      <c r="B129" s="7" t="s">
        <v>385</v>
      </c>
      <c r="C129" s="7" t="s">
        <v>89</v>
      </c>
      <c r="D129" s="7" t="s">
        <v>386</v>
      </c>
      <c r="E129" s="7" t="s">
        <v>236</v>
      </c>
      <c r="F129" s="7" t="s">
        <v>387</v>
      </c>
      <c r="G129" s="11">
        <v>122</v>
      </c>
      <c r="H129" s="11"/>
      <c r="I129" s="11"/>
      <c r="J129" s="11"/>
      <c r="K129" s="11"/>
      <c r="L129" s="11">
        <v>122</v>
      </c>
      <c r="M129" s="14">
        <v>122</v>
      </c>
      <c r="N129" s="14">
        <v>122</v>
      </c>
      <c r="O129" s="11" t="s">
        <v>39</v>
      </c>
      <c r="P129" s="11"/>
      <c r="Q129" s="11"/>
      <c r="R129" s="11"/>
      <c r="S129" s="11"/>
      <c r="T129" s="14"/>
      <c r="U129" s="37"/>
      <c r="V129" s="37"/>
      <c r="W129" s="14">
        <f t="shared" si="5"/>
        <v>122</v>
      </c>
      <c r="X129" s="11" t="s">
        <v>388</v>
      </c>
      <c r="Y129" s="55">
        <v>45991</v>
      </c>
      <c r="Z129" s="7" t="s">
        <v>389</v>
      </c>
      <c r="AA129" s="7"/>
      <c r="AB129" s="7" t="s">
        <v>384</v>
      </c>
      <c r="AC129" s="21"/>
      <c r="AD129" s="21">
        <v>122</v>
      </c>
      <c r="AE129" s="21"/>
      <c r="AF129" s="21"/>
      <c r="AG129" s="21"/>
      <c r="AH129" s="21"/>
      <c r="AI129" s="21">
        <f>AD129+AF129+AH129</f>
        <v>122</v>
      </c>
      <c r="AJ129" s="21">
        <f>G129-AI129</f>
        <v>0</v>
      </c>
    </row>
    <row r="130" s="1" customFormat="1" ht="74" customHeight="1" spans="1:36">
      <c r="A130" s="7">
        <v>87</v>
      </c>
      <c r="B130" s="12" t="s">
        <v>390</v>
      </c>
      <c r="C130" s="12" t="s">
        <v>89</v>
      </c>
      <c r="D130" s="12" t="s">
        <v>391</v>
      </c>
      <c r="E130" s="7" t="s">
        <v>236</v>
      </c>
      <c r="F130" s="12" t="s">
        <v>392</v>
      </c>
      <c r="G130" s="24">
        <v>94</v>
      </c>
      <c r="H130" s="24"/>
      <c r="I130" s="24"/>
      <c r="J130" s="24"/>
      <c r="K130" s="24"/>
      <c r="L130" s="24">
        <v>94</v>
      </c>
      <c r="M130" s="23">
        <v>94</v>
      </c>
      <c r="N130" s="23">
        <v>94</v>
      </c>
      <c r="O130" s="24" t="s">
        <v>39</v>
      </c>
      <c r="P130" s="11"/>
      <c r="Q130" s="11"/>
      <c r="R130" s="11"/>
      <c r="S130" s="11"/>
      <c r="T130" s="14"/>
      <c r="U130" s="37"/>
      <c r="V130" s="37"/>
      <c r="W130" s="14">
        <f t="shared" si="5"/>
        <v>94</v>
      </c>
      <c r="X130" s="11" t="s">
        <v>393</v>
      </c>
      <c r="Y130" s="55">
        <v>45991</v>
      </c>
      <c r="Z130" s="7" t="s">
        <v>389</v>
      </c>
      <c r="AA130" s="7"/>
      <c r="AB130" s="7" t="s">
        <v>384</v>
      </c>
      <c r="AC130" s="21"/>
      <c r="AD130" s="21">
        <v>94</v>
      </c>
      <c r="AE130" s="21"/>
      <c r="AF130" s="21"/>
      <c r="AG130" s="21"/>
      <c r="AH130" s="21"/>
      <c r="AI130" s="21">
        <f>AD130+AF130+AH130</f>
        <v>94</v>
      </c>
      <c r="AJ130" s="21">
        <f>G130-AI130</f>
        <v>0</v>
      </c>
    </row>
    <row r="131" s="1" customFormat="1" ht="70" customHeight="1" spans="1:36">
      <c r="A131" s="7">
        <v>88</v>
      </c>
      <c r="B131" s="7" t="s">
        <v>394</v>
      </c>
      <c r="C131" s="7" t="s">
        <v>89</v>
      </c>
      <c r="D131" s="7" t="s">
        <v>395</v>
      </c>
      <c r="E131" s="7" t="s">
        <v>236</v>
      </c>
      <c r="F131" s="7" t="s">
        <v>396</v>
      </c>
      <c r="G131" s="28">
        <v>76.35183</v>
      </c>
      <c r="H131" s="28"/>
      <c r="I131" s="28"/>
      <c r="J131" s="28"/>
      <c r="K131" s="28"/>
      <c r="L131" s="28">
        <v>76.35183</v>
      </c>
      <c r="M131" s="14">
        <v>76.35183</v>
      </c>
      <c r="N131" s="14">
        <v>76.35183</v>
      </c>
      <c r="O131" s="11" t="s">
        <v>39</v>
      </c>
      <c r="P131" s="11"/>
      <c r="Q131" s="11"/>
      <c r="R131" s="11"/>
      <c r="S131" s="11"/>
      <c r="T131" s="14"/>
      <c r="U131" s="37"/>
      <c r="V131" s="37"/>
      <c r="W131" s="14">
        <f t="shared" si="5"/>
        <v>76.35183</v>
      </c>
      <c r="X131" s="11" t="s">
        <v>397</v>
      </c>
      <c r="Y131" s="55">
        <v>45991</v>
      </c>
      <c r="Z131" s="7" t="s">
        <v>389</v>
      </c>
      <c r="AA131" s="7"/>
      <c r="AB131" s="7" t="s">
        <v>384</v>
      </c>
      <c r="AC131" s="21"/>
      <c r="AD131" s="21">
        <v>76.35183</v>
      </c>
      <c r="AE131" s="21"/>
      <c r="AF131" s="21"/>
      <c r="AG131" s="21"/>
      <c r="AH131" s="21"/>
      <c r="AI131" s="21">
        <f>AD131+AF131+AH131</f>
        <v>76.35183</v>
      </c>
      <c r="AJ131" s="21">
        <f>G131-AI131</f>
        <v>0</v>
      </c>
    </row>
    <row r="132" s="1" customFormat="1" ht="60" customHeight="1" spans="1:36">
      <c r="A132" s="7">
        <v>89</v>
      </c>
      <c r="B132" s="7" t="s">
        <v>398</v>
      </c>
      <c r="C132" s="7" t="s">
        <v>89</v>
      </c>
      <c r="D132" s="7" t="s">
        <v>231</v>
      </c>
      <c r="E132" s="7" t="s">
        <v>37</v>
      </c>
      <c r="F132" s="7" t="s">
        <v>399</v>
      </c>
      <c r="G132" s="11">
        <v>200</v>
      </c>
      <c r="H132" s="11"/>
      <c r="I132" s="11"/>
      <c r="J132" s="11"/>
      <c r="K132" s="11"/>
      <c r="L132" s="11">
        <v>200</v>
      </c>
      <c r="M132" s="14">
        <v>200</v>
      </c>
      <c r="N132" s="14">
        <v>200</v>
      </c>
      <c r="O132" s="11" t="s">
        <v>45</v>
      </c>
      <c r="P132" s="11"/>
      <c r="Q132" s="11"/>
      <c r="R132" s="11"/>
      <c r="S132" s="11"/>
      <c r="T132" s="14"/>
      <c r="U132" s="37"/>
      <c r="V132" s="37"/>
      <c r="W132" s="14">
        <f t="shared" si="5"/>
        <v>200</v>
      </c>
      <c r="X132" s="11" t="s">
        <v>400</v>
      </c>
      <c r="Y132" s="55">
        <v>45991</v>
      </c>
      <c r="Z132" s="7" t="s">
        <v>389</v>
      </c>
      <c r="AA132" s="7" t="s">
        <v>155</v>
      </c>
      <c r="AB132" s="7"/>
      <c r="AC132" s="21"/>
      <c r="AD132" s="21"/>
      <c r="AE132" s="21"/>
      <c r="AF132" s="21"/>
      <c r="AG132" s="21"/>
      <c r="AH132" s="21"/>
      <c r="AI132" s="21"/>
      <c r="AJ132" s="21"/>
    </row>
    <row r="133" s="1" customFormat="1" ht="72" customHeight="1" spans="1:36">
      <c r="A133" s="7">
        <v>90</v>
      </c>
      <c r="B133" s="7" t="s">
        <v>401</v>
      </c>
      <c r="C133" s="7" t="s">
        <v>89</v>
      </c>
      <c r="D133" s="7" t="s">
        <v>402</v>
      </c>
      <c r="E133" s="21" t="s">
        <v>236</v>
      </c>
      <c r="F133" s="7" t="s">
        <v>403</v>
      </c>
      <c r="G133" s="11">
        <v>180</v>
      </c>
      <c r="H133" s="11"/>
      <c r="I133" s="11"/>
      <c r="J133" s="11"/>
      <c r="K133" s="11"/>
      <c r="L133" s="11">
        <v>180</v>
      </c>
      <c r="M133" s="14">
        <v>180</v>
      </c>
      <c r="N133" s="14">
        <v>180</v>
      </c>
      <c r="O133" s="11" t="s">
        <v>39</v>
      </c>
      <c r="P133" s="11"/>
      <c r="Q133" s="11"/>
      <c r="R133" s="11"/>
      <c r="S133" s="11"/>
      <c r="T133" s="14"/>
      <c r="U133" s="37"/>
      <c r="V133" s="37"/>
      <c r="W133" s="14">
        <f t="shared" si="5"/>
        <v>180</v>
      </c>
      <c r="X133" s="11" t="s">
        <v>404</v>
      </c>
      <c r="Y133" s="55">
        <v>45991</v>
      </c>
      <c r="Z133" s="7" t="s">
        <v>301</v>
      </c>
      <c r="AA133" s="7" t="s">
        <v>155</v>
      </c>
      <c r="AB133" s="7" t="s">
        <v>405</v>
      </c>
      <c r="AC133" s="21"/>
      <c r="AD133" s="21">
        <v>180</v>
      </c>
      <c r="AE133" s="21"/>
      <c r="AF133" s="21"/>
      <c r="AG133" s="21"/>
      <c r="AH133" s="21"/>
      <c r="AI133" s="21">
        <f t="shared" ref="AI133:AI141" si="8">AD133+AF133+AH133</f>
        <v>180</v>
      </c>
      <c r="AJ133" s="21">
        <f t="shared" ref="AJ133:AJ138" si="9">G133-AI133</f>
        <v>0</v>
      </c>
    </row>
    <row r="134" s="1" customFormat="1" ht="148" customHeight="1" spans="1:36">
      <c r="A134" s="7">
        <v>91</v>
      </c>
      <c r="B134" s="7" t="s">
        <v>406</v>
      </c>
      <c r="C134" s="7" t="s">
        <v>407</v>
      </c>
      <c r="D134" s="7" t="s">
        <v>51</v>
      </c>
      <c r="E134" s="7" t="s">
        <v>407</v>
      </c>
      <c r="F134" s="19" t="s">
        <v>408</v>
      </c>
      <c r="G134" s="11">
        <v>470</v>
      </c>
      <c r="H134" s="11"/>
      <c r="I134" s="13"/>
      <c r="J134" s="11"/>
      <c r="K134" s="11"/>
      <c r="L134" s="11">
        <v>470</v>
      </c>
      <c r="M134" s="14">
        <v>470</v>
      </c>
      <c r="N134" s="14">
        <v>470</v>
      </c>
      <c r="O134" s="7" t="s">
        <v>45</v>
      </c>
      <c r="P134" s="7"/>
      <c r="Q134" s="7"/>
      <c r="R134" s="7"/>
      <c r="S134" s="7"/>
      <c r="T134" s="14"/>
      <c r="U134" s="37"/>
      <c r="V134" s="37"/>
      <c r="W134" s="14">
        <f t="shared" si="5"/>
        <v>470</v>
      </c>
      <c r="X134" s="11" t="s">
        <v>409</v>
      </c>
      <c r="Y134" s="55">
        <v>45991</v>
      </c>
      <c r="Z134" s="7" t="s">
        <v>41</v>
      </c>
      <c r="AA134" s="7"/>
      <c r="AB134" s="7"/>
      <c r="AC134" s="21"/>
      <c r="AD134" s="21"/>
      <c r="AE134" s="21"/>
      <c r="AF134" s="21"/>
      <c r="AG134" s="21"/>
      <c r="AH134" s="21"/>
      <c r="AI134" s="21">
        <f t="shared" si="8"/>
        <v>0</v>
      </c>
      <c r="AJ134" s="21">
        <f t="shared" si="9"/>
        <v>470</v>
      </c>
    </row>
    <row r="135" s="1" customFormat="1" ht="45" customHeight="1" spans="1:36">
      <c r="A135" s="7">
        <v>92</v>
      </c>
      <c r="B135" s="7" t="s">
        <v>410</v>
      </c>
      <c r="C135" s="7" t="s">
        <v>407</v>
      </c>
      <c r="D135" s="7" t="s">
        <v>51</v>
      </c>
      <c r="E135" s="7" t="s">
        <v>407</v>
      </c>
      <c r="F135" s="7" t="s">
        <v>411</v>
      </c>
      <c r="G135" s="11">
        <v>120</v>
      </c>
      <c r="H135" s="11"/>
      <c r="I135" s="11"/>
      <c r="J135" s="11"/>
      <c r="K135" s="11"/>
      <c r="L135" s="11">
        <v>120</v>
      </c>
      <c r="M135" s="14">
        <v>120</v>
      </c>
      <c r="N135" s="14">
        <v>120</v>
      </c>
      <c r="O135" s="11" t="s">
        <v>116</v>
      </c>
      <c r="P135" s="11"/>
      <c r="Q135" s="11"/>
      <c r="R135" s="11"/>
      <c r="S135" s="11"/>
      <c r="T135" s="14"/>
      <c r="U135" s="37"/>
      <c r="V135" s="37"/>
      <c r="W135" s="14">
        <f t="shared" si="5"/>
        <v>120</v>
      </c>
      <c r="X135" s="11" t="s">
        <v>412</v>
      </c>
      <c r="Y135" s="55">
        <v>45991</v>
      </c>
      <c r="Z135" s="7" t="s">
        <v>413</v>
      </c>
      <c r="AA135" s="7"/>
      <c r="AB135" s="7"/>
      <c r="AC135" s="21"/>
      <c r="AD135" s="71">
        <v>120</v>
      </c>
      <c r="AE135" s="21"/>
      <c r="AF135" s="21"/>
      <c r="AG135" s="21"/>
      <c r="AH135" s="21"/>
      <c r="AI135" s="21">
        <f t="shared" si="8"/>
        <v>120</v>
      </c>
      <c r="AJ135" s="21">
        <f t="shared" si="9"/>
        <v>0</v>
      </c>
    </row>
    <row r="136" s="1" customFormat="1" ht="45" customHeight="1" spans="1:36">
      <c r="A136" s="7">
        <v>93</v>
      </c>
      <c r="B136" s="7" t="s">
        <v>414</v>
      </c>
      <c r="C136" s="7" t="s">
        <v>407</v>
      </c>
      <c r="D136" s="7" t="s">
        <v>51</v>
      </c>
      <c r="E136" s="7" t="s">
        <v>407</v>
      </c>
      <c r="F136" s="7" t="s">
        <v>415</v>
      </c>
      <c r="G136" s="11">
        <v>976</v>
      </c>
      <c r="H136" s="11"/>
      <c r="I136" s="11"/>
      <c r="J136" s="11"/>
      <c r="K136" s="11"/>
      <c r="L136" s="11">
        <v>976</v>
      </c>
      <c r="M136" s="14">
        <v>976</v>
      </c>
      <c r="N136" s="14">
        <v>976</v>
      </c>
      <c r="O136" s="13" t="s">
        <v>45</v>
      </c>
      <c r="P136" s="13"/>
      <c r="Q136" s="13"/>
      <c r="R136" s="13"/>
      <c r="S136" s="13"/>
      <c r="T136" s="14"/>
      <c r="U136" s="37"/>
      <c r="V136" s="37"/>
      <c r="W136" s="14">
        <f t="shared" si="5"/>
        <v>976</v>
      </c>
      <c r="X136" s="11" t="s">
        <v>416</v>
      </c>
      <c r="Y136" s="55">
        <v>45991</v>
      </c>
      <c r="Z136" s="7" t="s">
        <v>413</v>
      </c>
      <c r="AA136" s="7"/>
      <c r="AB136" s="7"/>
      <c r="AC136" s="21"/>
      <c r="AD136" s="21">
        <v>976</v>
      </c>
      <c r="AE136" s="21"/>
      <c r="AF136" s="21"/>
      <c r="AG136" s="21"/>
      <c r="AH136" s="21"/>
      <c r="AI136" s="21">
        <f t="shared" si="8"/>
        <v>976</v>
      </c>
      <c r="AJ136" s="21">
        <f t="shared" si="9"/>
        <v>0</v>
      </c>
    </row>
    <row r="137" s="1" customFormat="1" ht="93" customHeight="1" spans="1:36">
      <c r="A137" s="7">
        <v>94</v>
      </c>
      <c r="B137" s="7" t="s">
        <v>417</v>
      </c>
      <c r="C137" s="7" t="s">
        <v>407</v>
      </c>
      <c r="D137" s="7" t="s">
        <v>51</v>
      </c>
      <c r="E137" s="7" t="s">
        <v>407</v>
      </c>
      <c r="F137" s="7" t="s">
        <v>418</v>
      </c>
      <c r="G137" s="11">
        <v>170</v>
      </c>
      <c r="H137" s="11">
        <v>8</v>
      </c>
      <c r="I137" s="11">
        <v>8</v>
      </c>
      <c r="J137" s="11"/>
      <c r="K137" s="11">
        <v>178</v>
      </c>
      <c r="L137" s="11">
        <v>178</v>
      </c>
      <c r="M137" s="14">
        <v>178</v>
      </c>
      <c r="N137" s="14">
        <v>170</v>
      </c>
      <c r="O137" s="11" t="s">
        <v>43</v>
      </c>
      <c r="P137" s="11"/>
      <c r="Q137" s="11"/>
      <c r="R137" s="11"/>
      <c r="S137" s="11"/>
      <c r="T137" s="14"/>
      <c r="U137" s="37"/>
      <c r="V137" s="37"/>
      <c r="W137" s="14">
        <f t="shared" ref="W137:W152" si="10">M137-P137-Q137-R137-S137-T137-U137+V137</f>
        <v>178</v>
      </c>
      <c r="X137" s="11" t="s">
        <v>419</v>
      </c>
      <c r="Y137" s="55">
        <v>45991</v>
      </c>
      <c r="Z137" s="7" t="s">
        <v>420</v>
      </c>
      <c r="AA137" s="7"/>
      <c r="AB137" s="7"/>
      <c r="AC137" s="21"/>
      <c r="AD137" s="21">
        <v>170</v>
      </c>
      <c r="AE137" s="21"/>
      <c r="AF137" s="21"/>
      <c r="AG137" s="21"/>
      <c r="AH137" s="21"/>
      <c r="AI137" s="21">
        <f t="shared" si="8"/>
        <v>170</v>
      </c>
      <c r="AJ137" s="21">
        <f t="shared" si="9"/>
        <v>0</v>
      </c>
    </row>
    <row r="138" s="1" customFormat="1" ht="28" customHeight="1" spans="1:36">
      <c r="A138" s="7">
        <v>95</v>
      </c>
      <c r="B138" s="7" t="s">
        <v>421</v>
      </c>
      <c r="C138" s="7" t="s">
        <v>407</v>
      </c>
      <c r="D138" s="7" t="s">
        <v>51</v>
      </c>
      <c r="E138" s="7" t="s">
        <v>407</v>
      </c>
      <c r="F138" s="7" t="s">
        <v>422</v>
      </c>
      <c r="G138" s="7">
        <v>609.43</v>
      </c>
      <c r="H138" s="7">
        <v>2.023197</v>
      </c>
      <c r="I138" s="7">
        <v>0.75</v>
      </c>
      <c r="J138" s="7"/>
      <c r="K138" s="7"/>
      <c r="L138" s="8">
        <v>878.948806</v>
      </c>
      <c r="M138" s="14">
        <v>95.54</v>
      </c>
      <c r="N138" s="14">
        <v>94.79</v>
      </c>
      <c r="O138" s="13" t="s">
        <v>39</v>
      </c>
      <c r="P138" s="14">
        <v>94.79</v>
      </c>
      <c r="Q138" s="14"/>
      <c r="R138" s="14"/>
      <c r="S138" s="14"/>
      <c r="T138" s="14"/>
      <c r="U138" s="37">
        <v>0.75</v>
      </c>
      <c r="V138" s="37"/>
      <c r="W138" s="14">
        <f t="shared" si="10"/>
        <v>0</v>
      </c>
      <c r="X138" s="11" t="s">
        <v>423</v>
      </c>
      <c r="Y138" s="55">
        <v>45991</v>
      </c>
      <c r="Z138" s="7" t="s">
        <v>41</v>
      </c>
      <c r="AA138" s="7"/>
      <c r="AB138" s="7"/>
      <c r="AC138" s="21"/>
      <c r="AD138" s="21">
        <v>200</v>
      </c>
      <c r="AE138" s="21"/>
      <c r="AF138" s="21"/>
      <c r="AG138" s="21"/>
      <c r="AH138" s="21"/>
      <c r="AI138" s="21">
        <f t="shared" si="8"/>
        <v>200</v>
      </c>
      <c r="AJ138" s="21">
        <f t="shared" si="9"/>
        <v>409.43</v>
      </c>
    </row>
    <row r="139" s="1" customFormat="1" ht="28" customHeight="1" spans="1:36">
      <c r="A139" s="7"/>
      <c r="B139" s="7"/>
      <c r="C139" s="7"/>
      <c r="D139" s="7"/>
      <c r="E139" s="7"/>
      <c r="F139" s="7"/>
      <c r="G139" s="7"/>
      <c r="H139" s="7">
        <v>181.164437</v>
      </c>
      <c r="I139" s="7">
        <v>268.768806</v>
      </c>
      <c r="J139" s="7"/>
      <c r="K139" s="7"/>
      <c r="L139" s="9"/>
      <c r="M139" s="14">
        <v>773.978806</v>
      </c>
      <c r="N139" s="14">
        <v>505.21</v>
      </c>
      <c r="O139" s="13" t="s">
        <v>45</v>
      </c>
      <c r="P139" s="14">
        <v>505.21</v>
      </c>
      <c r="Q139" s="14"/>
      <c r="R139" s="14"/>
      <c r="S139" s="14"/>
      <c r="T139" s="14"/>
      <c r="U139" s="37">
        <v>150</v>
      </c>
      <c r="V139" s="37"/>
      <c r="W139" s="14">
        <f t="shared" si="10"/>
        <v>118.768806</v>
      </c>
      <c r="X139" s="11"/>
      <c r="Y139" s="55"/>
      <c r="Z139" s="7"/>
      <c r="AA139" s="7"/>
      <c r="AB139" s="7"/>
      <c r="AC139" s="21"/>
      <c r="AD139" s="21"/>
      <c r="AE139" s="21"/>
      <c r="AF139" s="21"/>
      <c r="AG139" s="21"/>
      <c r="AH139" s="21"/>
      <c r="AI139" s="21"/>
      <c r="AJ139" s="21"/>
    </row>
    <row r="140" s="1" customFormat="1" ht="28" customHeight="1" spans="1:36">
      <c r="A140" s="7"/>
      <c r="B140" s="7"/>
      <c r="C140" s="7"/>
      <c r="D140" s="7"/>
      <c r="E140" s="7"/>
      <c r="F140" s="7"/>
      <c r="G140" s="7"/>
      <c r="H140" s="7"/>
      <c r="I140" s="7"/>
      <c r="J140" s="7"/>
      <c r="K140" s="7"/>
      <c r="L140" s="10"/>
      <c r="M140" s="14">
        <v>9.43</v>
      </c>
      <c r="N140" s="14">
        <v>9.43</v>
      </c>
      <c r="O140" s="11" t="s">
        <v>44</v>
      </c>
      <c r="P140" s="11"/>
      <c r="Q140" s="38">
        <v>9.43</v>
      </c>
      <c r="R140" s="38"/>
      <c r="S140" s="38"/>
      <c r="T140" s="39"/>
      <c r="U140" s="40"/>
      <c r="V140" s="40"/>
      <c r="W140" s="14">
        <f t="shared" si="10"/>
        <v>0</v>
      </c>
      <c r="X140" s="11"/>
      <c r="Y140" s="55"/>
      <c r="Z140" s="7"/>
      <c r="AA140" s="7"/>
      <c r="AB140" s="7"/>
      <c r="AC140" s="21"/>
      <c r="AD140" s="21"/>
      <c r="AE140" s="21"/>
      <c r="AF140" s="21"/>
      <c r="AG140" s="21"/>
      <c r="AH140" s="21"/>
      <c r="AI140" s="21"/>
      <c r="AJ140" s="21"/>
    </row>
    <row r="141" s="1" customFormat="1" ht="39" customHeight="1" spans="1:36">
      <c r="A141" s="7">
        <v>96</v>
      </c>
      <c r="B141" s="7" t="s">
        <v>424</v>
      </c>
      <c r="C141" s="7" t="s">
        <v>407</v>
      </c>
      <c r="D141" s="7" t="s">
        <v>51</v>
      </c>
      <c r="E141" s="7" t="s">
        <v>407</v>
      </c>
      <c r="F141" s="7" t="s">
        <v>425</v>
      </c>
      <c r="G141" s="7">
        <v>460</v>
      </c>
      <c r="H141" s="8"/>
      <c r="I141" s="8"/>
      <c r="J141" s="7"/>
      <c r="K141" s="7"/>
      <c r="L141" s="8">
        <v>466.05</v>
      </c>
      <c r="M141" s="14">
        <v>450</v>
      </c>
      <c r="N141" s="14">
        <v>450</v>
      </c>
      <c r="O141" s="11" t="s">
        <v>43</v>
      </c>
      <c r="P141" s="11">
        <v>450</v>
      </c>
      <c r="Q141" s="11"/>
      <c r="R141" s="11"/>
      <c r="S141" s="11"/>
      <c r="T141" s="14"/>
      <c r="U141" s="37"/>
      <c r="V141" s="37"/>
      <c r="W141" s="14">
        <f t="shared" si="10"/>
        <v>0</v>
      </c>
      <c r="X141" s="11" t="s">
        <v>426</v>
      </c>
      <c r="Y141" s="55">
        <v>45991</v>
      </c>
      <c r="Z141" s="7" t="s">
        <v>41</v>
      </c>
      <c r="AA141" s="7"/>
      <c r="AB141" s="7"/>
      <c r="AC141" s="21"/>
      <c r="AD141" s="21">
        <v>229.65</v>
      </c>
      <c r="AE141" s="21"/>
      <c r="AF141" s="21"/>
      <c r="AG141" s="21"/>
      <c r="AH141" s="21"/>
      <c r="AI141" s="21">
        <f>AD141+AF141+AH141</f>
        <v>229.65</v>
      </c>
      <c r="AJ141" s="21">
        <f>G141-AI141</f>
        <v>230.35</v>
      </c>
    </row>
    <row r="142" s="1" customFormat="1" ht="39" customHeight="1" spans="1:36">
      <c r="A142" s="7"/>
      <c r="B142" s="7"/>
      <c r="C142" s="7"/>
      <c r="D142" s="7"/>
      <c r="E142" s="7"/>
      <c r="F142" s="7"/>
      <c r="G142" s="7"/>
      <c r="H142" s="8">
        <v>2.45</v>
      </c>
      <c r="I142" s="8">
        <v>6.05</v>
      </c>
      <c r="J142" s="7"/>
      <c r="K142" s="7"/>
      <c r="L142" s="10"/>
      <c r="M142" s="7">
        <v>16.05</v>
      </c>
      <c r="N142" s="14">
        <v>10</v>
      </c>
      <c r="O142" s="11" t="s">
        <v>43</v>
      </c>
      <c r="P142" s="11"/>
      <c r="Q142" s="38">
        <v>10</v>
      </c>
      <c r="R142" s="38"/>
      <c r="S142" s="38"/>
      <c r="T142" s="39"/>
      <c r="U142" s="40">
        <v>6.05</v>
      </c>
      <c r="V142" s="40"/>
      <c r="W142" s="14">
        <f t="shared" si="10"/>
        <v>0</v>
      </c>
      <c r="X142" s="11"/>
      <c r="Y142" s="55"/>
      <c r="Z142" s="7"/>
      <c r="AA142" s="7"/>
      <c r="AB142" s="7"/>
      <c r="AC142" s="21"/>
      <c r="AD142" s="21"/>
      <c r="AE142" s="21"/>
      <c r="AF142" s="21"/>
      <c r="AG142" s="21"/>
      <c r="AH142" s="21"/>
      <c r="AI142" s="21"/>
      <c r="AJ142" s="21"/>
    </row>
    <row r="143" s="1" customFormat="1" ht="61" customHeight="1" spans="1:36">
      <c r="A143" s="7">
        <v>97</v>
      </c>
      <c r="B143" s="7" t="s">
        <v>427</v>
      </c>
      <c r="C143" s="7" t="s">
        <v>407</v>
      </c>
      <c r="D143" s="7" t="s">
        <v>51</v>
      </c>
      <c r="E143" s="7" t="s">
        <v>407</v>
      </c>
      <c r="F143" s="7" t="s">
        <v>428</v>
      </c>
      <c r="G143" s="11">
        <v>130</v>
      </c>
      <c r="H143" s="11"/>
      <c r="I143" s="11"/>
      <c r="J143" s="11">
        <v>20</v>
      </c>
      <c r="K143" s="11">
        <v>110</v>
      </c>
      <c r="L143" s="11">
        <v>110</v>
      </c>
      <c r="M143" s="14">
        <v>110</v>
      </c>
      <c r="N143" s="14">
        <v>130</v>
      </c>
      <c r="O143" s="11" t="s">
        <v>43</v>
      </c>
      <c r="P143" s="11">
        <v>130</v>
      </c>
      <c r="Q143" s="11"/>
      <c r="R143" s="11"/>
      <c r="S143" s="11"/>
      <c r="T143" s="14"/>
      <c r="U143" s="37"/>
      <c r="V143" s="37">
        <v>20</v>
      </c>
      <c r="W143" s="14">
        <f t="shared" si="10"/>
        <v>0</v>
      </c>
      <c r="X143" s="11" t="s">
        <v>197</v>
      </c>
      <c r="Y143" s="55">
        <v>45991</v>
      </c>
      <c r="Z143" s="7" t="s">
        <v>41</v>
      </c>
      <c r="AA143" s="7"/>
      <c r="AB143" s="7"/>
      <c r="AC143" s="21"/>
      <c r="AD143" s="21">
        <v>36.167596</v>
      </c>
      <c r="AE143" s="21"/>
      <c r="AF143" s="21"/>
      <c r="AG143" s="21"/>
      <c r="AH143" s="21"/>
      <c r="AI143" s="21">
        <f>AD143+AF143+AH143</f>
        <v>36.167596</v>
      </c>
      <c r="AJ143" s="21">
        <f>G143-AI143</f>
        <v>93.832404</v>
      </c>
    </row>
    <row r="144" s="1" customFormat="1" ht="39" customHeight="1" spans="1:36">
      <c r="A144" s="7">
        <v>98</v>
      </c>
      <c r="B144" s="7" t="s">
        <v>429</v>
      </c>
      <c r="C144" s="7" t="s">
        <v>407</v>
      </c>
      <c r="D144" s="7" t="s">
        <v>51</v>
      </c>
      <c r="E144" s="7" t="s">
        <v>407</v>
      </c>
      <c r="F144" s="7" t="s">
        <v>429</v>
      </c>
      <c r="G144" s="11">
        <v>2780</v>
      </c>
      <c r="H144" s="11"/>
      <c r="I144" s="11"/>
      <c r="J144" s="11"/>
      <c r="K144" s="11"/>
      <c r="L144" s="11">
        <v>2780</v>
      </c>
      <c r="M144" s="14">
        <v>2780</v>
      </c>
      <c r="N144" s="14">
        <v>2780</v>
      </c>
      <c r="O144" s="11" t="s">
        <v>43</v>
      </c>
      <c r="P144" s="11">
        <v>2780</v>
      </c>
      <c r="Q144" s="11"/>
      <c r="R144" s="11"/>
      <c r="S144" s="11"/>
      <c r="T144" s="14"/>
      <c r="U144" s="37"/>
      <c r="V144" s="37"/>
      <c r="W144" s="14">
        <f t="shared" si="10"/>
        <v>0</v>
      </c>
      <c r="X144" s="11" t="s">
        <v>430</v>
      </c>
      <c r="Y144" s="55">
        <v>45991</v>
      </c>
      <c r="Z144" s="7" t="s">
        <v>41</v>
      </c>
      <c r="AA144" s="7"/>
      <c r="AB144" s="7"/>
      <c r="AC144" s="21"/>
      <c r="AD144" s="21">
        <v>2780</v>
      </c>
      <c r="AE144" s="21"/>
      <c r="AF144" s="21"/>
      <c r="AG144" s="21"/>
      <c r="AH144" s="21"/>
      <c r="AI144" s="21">
        <f>AD144+AF144+AH144</f>
        <v>2780</v>
      </c>
      <c r="AJ144" s="21">
        <f>G144-AI144</f>
        <v>0</v>
      </c>
    </row>
    <row r="145" s="1" customFormat="1" ht="31" customHeight="1" spans="1:36">
      <c r="A145" s="8">
        <v>99</v>
      </c>
      <c r="B145" s="8" t="s">
        <v>431</v>
      </c>
      <c r="C145" s="8" t="s">
        <v>35</v>
      </c>
      <c r="D145" s="8" t="s">
        <v>51</v>
      </c>
      <c r="E145" s="8" t="s">
        <v>37</v>
      </c>
      <c r="F145" s="8" t="s">
        <v>432</v>
      </c>
      <c r="G145" s="41">
        <v>4800</v>
      </c>
      <c r="H145" s="41"/>
      <c r="I145" s="41"/>
      <c r="J145" s="41"/>
      <c r="K145" s="41"/>
      <c r="L145" s="41">
        <v>4800</v>
      </c>
      <c r="M145" s="13">
        <v>733.57</v>
      </c>
      <c r="N145" s="13">
        <v>733.57</v>
      </c>
      <c r="O145" s="11" t="s">
        <v>44</v>
      </c>
      <c r="P145" s="41"/>
      <c r="Q145" s="41"/>
      <c r="R145" s="13">
        <v>733.57</v>
      </c>
      <c r="S145" s="31"/>
      <c r="T145" s="26"/>
      <c r="U145" s="44"/>
      <c r="V145" s="44"/>
      <c r="W145" s="14">
        <f t="shared" si="10"/>
        <v>0</v>
      </c>
      <c r="X145" s="41" t="s">
        <v>433</v>
      </c>
      <c r="Y145" s="56">
        <v>45991</v>
      </c>
      <c r="Z145" s="8" t="s">
        <v>41</v>
      </c>
      <c r="AA145" s="7"/>
      <c r="AB145" s="7"/>
      <c r="AC145" s="21"/>
      <c r="AD145" s="21"/>
      <c r="AE145" s="21"/>
      <c r="AF145" s="21"/>
      <c r="AG145" s="21"/>
      <c r="AH145" s="21"/>
      <c r="AI145" s="21"/>
      <c r="AJ145" s="21"/>
    </row>
    <row r="146" s="1" customFormat="1" ht="31" customHeight="1" spans="1:36">
      <c r="A146" s="9"/>
      <c r="B146" s="9"/>
      <c r="C146" s="9"/>
      <c r="D146" s="9"/>
      <c r="E146" s="9"/>
      <c r="F146" s="9"/>
      <c r="G146" s="63"/>
      <c r="H146" s="63"/>
      <c r="I146" s="63"/>
      <c r="J146" s="63"/>
      <c r="K146" s="63"/>
      <c r="L146" s="63"/>
      <c r="M146" s="14">
        <v>1040.748711</v>
      </c>
      <c r="N146" s="14">
        <v>1040.748711</v>
      </c>
      <c r="O146" s="11" t="s">
        <v>43</v>
      </c>
      <c r="P146" s="63"/>
      <c r="Q146" s="63"/>
      <c r="R146" s="14">
        <v>1040.748711</v>
      </c>
      <c r="S146" s="27"/>
      <c r="T146" s="27"/>
      <c r="U146" s="45"/>
      <c r="V146" s="45"/>
      <c r="W146" s="14">
        <f t="shared" si="10"/>
        <v>0</v>
      </c>
      <c r="X146" s="63"/>
      <c r="Y146" s="72"/>
      <c r="Z146" s="9"/>
      <c r="AA146" s="7"/>
      <c r="AB146" s="7"/>
      <c r="AC146" s="21"/>
      <c r="AD146" s="21"/>
      <c r="AE146" s="21"/>
      <c r="AF146" s="21"/>
      <c r="AG146" s="21"/>
      <c r="AH146" s="21"/>
      <c r="AI146" s="21"/>
      <c r="AJ146" s="21"/>
    </row>
    <row r="147" s="1" customFormat="1" ht="31" customHeight="1" spans="1:36">
      <c r="A147" s="9"/>
      <c r="B147" s="9"/>
      <c r="C147" s="9"/>
      <c r="D147" s="9"/>
      <c r="E147" s="9"/>
      <c r="F147" s="9"/>
      <c r="G147" s="63"/>
      <c r="H147" s="63"/>
      <c r="I147" s="63"/>
      <c r="J147" s="63"/>
      <c r="K147" s="63"/>
      <c r="L147" s="63"/>
      <c r="M147" s="14">
        <v>2869.681289</v>
      </c>
      <c r="N147" s="14">
        <v>2869.681289</v>
      </c>
      <c r="O147" s="11" t="s">
        <v>39</v>
      </c>
      <c r="P147" s="63"/>
      <c r="Q147" s="63"/>
      <c r="R147" s="14">
        <v>2869.681289</v>
      </c>
      <c r="S147" s="27"/>
      <c r="T147" s="27"/>
      <c r="U147" s="45"/>
      <c r="V147" s="45"/>
      <c r="W147" s="14">
        <f t="shared" si="10"/>
        <v>0</v>
      </c>
      <c r="X147" s="63"/>
      <c r="Y147" s="72"/>
      <c r="Z147" s="9"/>
      <c r="AA147" s="7"/>
      <c r="AB147" s="7"/>
      <c r="AC147" s="21"/>
      <c r="AD147" s="21"/>
      <c r="AE147" s="21"/>
      <c r="AF147" s="21"/>
      <c r="AG147" s="21"/>
      <c r="AH147" s="21"/>
      <c r="AI147" s="21"/>
      <c r="AJ147" s="21"/>
    </row>
    <row r="148" s="1" customFormat="1" ht="31" customHeight="1" spans="1:36">
      <c r="A148" s="10"/>
      <c r="B148" s="10"/>
      <c r="C148" s="10"/>
      <c r="D148" s="10"/>
      <c r="E148" s="10"/>
      <c r="F148" s="10"/>
      <c r="G148" s="43"/>
      <c r="H148" s="43"/>
      <c r="I148" s="43"/>
      <c r="J148" s="43"/>
      <c r="K148" s="43"/>
      <c r="L148" s="43"/>
      <c r="M148" s="11">
        <v>156</v>
      </c>
      <c r="N148" s="11">
        <v>156</v>
      </c>
      <c r="O148" s="13" t="s">
        <v>116</v>
      </c>
      <c r="P148" s="33"/>
      <c r="Q148" s="33"/>
      <c r="R148" s="11">
        <v>156</v>
      </c>
      <c r="S148" s="43"/>
      <c r="T148" s="29"/>
      <c r="U148" s="42"/>
      <c r="V148" s="42"/>
      <c r="W148" s="14">
        <f t="shared" si="10"/>
        <v>0</v>
      </c>
      <c r="X148" s="43"/>
      <c r="Y148" s="73"/>
      <c r="Z148" s="10"/>
      <c r="AA148" s="7"/>
      <c r="AB148" s="7"/>
      <c r="AC148" s="21"/>
      <c r="AD148" s="21"/>
      <c r="AE148" s="21"/>
      <c r="AF148" s="21"/>
      <c r="AG148" s="21"/>
      <c r="AH148" s="21"/>
      <c r="AI148" s="21"/>
      <c r="AJ148" s="21"/>
    </row>
    <row r="149" s="1" customFormat="1" ht="30" customHeight="1" spans="1:36">
      <c r="A149" s="7">
        <v>100</v>
      </c>
      <c r="B149" s="7" t="s">
        <v>434</v>
      </c>
      <c r="C149" s="7" t="s">
        <v>35</v>
      </c>
      <c r="D149" s="7" t="s">
        <v>435</v>
      </c>
      <c r="E149" s="7" t="s">
        <v>37</v>
      </c>
      <c r="F149" s="7" t="s">
        <v>436</v>
      </c>
      <c r="G149" s="11">
        <v>0</v>
      </c>
      <c r="H149" s="11"/>
      <c r="I149" s="11">
        <v>40</v>
      </c>
      <c r="J149" s="11"/>
      <c r="K149" s="11"/>
      <c r="L149" s="41">
        <v>56</v>
      </c>
      <c r="M149" s="11">
        <v>40</v>
      </c>
      <c r="N149" s="11"/>
      <c r="O149" s="11" t="s">
        <v>437</v>
      </c>
      <c r="P149" s="11"/>
      <c r="Q149" s="11"/>
      <c r="R149" s="11"/>
      <c r="S149" s="11"/>
      <c r="T149" s="14"/>
      <c r="U149" s="37">
        <v>56</v>
      </c>
      <c r="V149" s="37"/>
      <c r="W149" s="14">
        <f t="shared" si="10"/>
        <v>-16</v>
      </c>
      <c r="X149" s="7" t="s">
        <v>438</v>
      </c>
      <c r="Y149" s="70">
        <v>45991</v>
      </c>
      <c r="Z149" s="7" t="s">
        <v>41</v>
      </c>
      <c r="AA149" s="7"/>
      <c r="AB149" s="7"/>
      <c r="AC149" s="21"/>
      <c r="AD149" s="21"/>
      <c r="AE149" s="21"/>
      <c r="AF149" s="21"/>
      <c r="AG149" s="21"/>
      <c r="AH149" s="21"/>
      <c r="AI149" s="21"/>
      <c r="AJ149" s="21"/>
    </row>
    <row r="150" s="1" customFormat="1" ht="30" customHeight="1" spans="1:36">
      <c r="A150" s="7"/>
      <c r="B150" s="7"/>
      <c r="C150" s="7"/>
      <c r="D150" s="7"/>
      <c r="E150" s="7"/>
      <c r="F150" s="7"/>
      <c r="G150" s="11"/>
      <c r="H150" s="11"/>
      <c r="I150" s="11">
        <v>16</v>
      </c>
      <c r="J150" s="11"/>
      <c r="K150" s="11"/>
      <c r="L150" s="43"/>
      <c r="M150" s="11">
        <v>16</v>
      </c>
      <c r="N150" s="11"/>
      <c r="O150" s="11" t="s">
        <v>45</v>
      </c>
      <c r="P150" s="11"/>
      <c r="Q150" s="11"/>
      <c r="R150" s="11"/>
      <c r="S150" s="11"/>
      <c r="T150" s="14"/>
      <c r="U150" s="37"/>
      <c r="V150" s="37"/>
      <c r="W150" s="14"/>
      <c r="X150" s="7"/>
      <c r="Y150" s="70"/>
      <c r="Z150" s="7"/>
      <c r="AA150" s="7"/>
      <c r="AB150" s="7"/>
      <c r="AC150" s="21"/>
      <c r="AD150" s="21"/>
      <c r="AE150" s="21"/>
      <c r="AF150" s="21"/>
      <c r="AG150" s="21"/>
      <c r="AH150" s="21"/>
      <c r="AI150" s="21"/>
      <c r="AJ150" s="21"/>
    </row>
    <row r="151" s="1" customFormat="1" ht="32" customHeight="1" spans="1:36">
      <c r="A151" s="7">
        <v>101</v>
      </c>
      <c r="B151" s="7" t="s">
        <v>439</v>
      </c>
      <c r="C151" s="7" t="s">
        <v>35</v>
      </c>
      <c r="D151" s="7" t="s">
        <v>440</v>
      </c>
      <c r="E151" s="7" t="s">
        <v>37</v>
      </c>
      <c r="F151" s="7" t="s">
        <v>441</v>
      </c>
      <c r="G151" s="11">
        <v>0</v>
      </c>
      <c r="H151" s="11"/>
      <c r="I151" s="11">
        <v>35</v>
      </c>
      <c r="J151" s="11"/>
      <c r="K151" s="11"/>
      <c r="L151" s="11">
        <v>58</v>
      </c>
      <c r="M151" s="11">
        <v>35</v>
      </c>
      <c r="N151" s="11"/>
      <c r="O151" s="11" t="s">
        <v>437</v>
      </c>
      <c r="P151" s="11"/>
      <c r="Q151" s="11"/>
      <c r="R151" s="11"/>
      <c r="S151" s="11"/>
      <c r="T151" s="14"/>
      <c r="U151" s="37">
        <v>19</v>
      </c>
      <c r="V151" s="37"/>
      <c r="W151" s="14">
        <f>M151-P151-Q151-R151-S151-T151-U151+V151</f>
        <v>16</v>
      </c>
      <c r="X151" s="7" t="s">
        <v>442</v>
      </c>
      <c r="Y151" s="70">
        <v>45991</v>
      </c>
      <c r="Z151" s="7" t="s">
        <v>41</v>
      </c>
      <c r="AA151" s="7"/>
      <c r="AB151" s="7"/>
      <c r="AC151" s="21"/>
      <c r="AD151" s="21"/>
      <c r="AE151" s="21"/>
      <c r="AF151" s="21"/>
      <c r="AG151" s="21"/>
      <c r="AH151" s="21"/>
      <c r="AI151" s="21"/>
      <c r="AJ151" s="21"/>
    </row>
    <row r="152" s="1" customFormat="1" ht="32" customHeight="1" spans="1:36">
      <c r="A152" s="7"/>
      <c r="B152" s="7"/>
      <c r="C152" s="7"/>
      <c r="D152" s="7"/>
      <c r="E152" s="7"/>
      <c r="F152" s="7"/>
      <c r="G152" s="11"/>
      <c r="H152" s="11"/>
      <c r="I152" s="11">
        <v>23</v>
      </c>
      <c r="J152" s="11"/>
      <c r="K152" s="11"/>
      <c r="L152" s="11"/>
      <c r="M152" s="11">
        <v>23</v>
      </c>
      <c r="N152" s="11"/>
      <c r="O152" s="11" t="s">
        <v>45</v>
      </c>
      <c r="P152" s="11"/>
      <c r="Q152" s="11"/>
      <c r="R152" s="11"/>
      <c r="S152" s="11"/>
      <c r="T152" s="14"/>
      <c r="U152" s="37">
        <v>39</v>
      </c>
      <c r="V152" s="37"/>
      <c r="W152" s="14">
        <f>M152-P152-Q152-R152-S152-T152-U152+V152</f>
        <v>-16</v>
      </c>
      <c r="X152" s="7"/>
      <c r="Y152" s="70"/>
      <c r="Z152" s="7"/>
      <c r="AA152" s="7"/>
      <c r="AB152" s="7"/>
      <c r="AC152" s="21"/>
      <c r="AD152" s="21"/>
      <c r="AE152" s="21"/>
      <c r="AF152" s="21"/>
      <c r="AG152" s="21"/>
      <c r="AH152" s="21"/>
      <c r="AI152" s="21"/>
      <c r="AJ152" s="21"/>
    </row>
    <row r="153" s="1" customFormat="1" ht="39" customHeight="1" spans="1:36">
      <c r="A153" s="7" t="s">
        <v>443</v>
      </c>
      <c r="B153" s="7"/>
      <c r="C153" s="7"/>
      <c r="D153" s="7"/>
      <c r="E153" s="7"/>
      <c r="F153" s="7"/>
      <c r="G153" s="11">
        <f>SUM(G4:G148)</f>
        <v>33638</v>
      </c>
      <c r="H153" s="11"/>
      <c r="I153" s="11"/>
      <c r="J153" s="11"/>
      <c r="K153" s="11"/>
      <c r="L153" s="11">
        <f>SUM(L4:L152)</f>
        <v>33713</v>
      </c>
      <c r="M153" s="11">
        <f>SUM(M4:M152)</f>
        <v>33713</v>
      </c>
      <c r="N153" s="11"/>
      <c r="O153" s="11"/>
      <c r="P153" s="11"/>
      <c r="Q153" s="11"/>
      <c r="R153" s="11"/>
      <c r="S153" s="11"/>
      <c r="T153" s="14"/>
      <c r="U153" s="37"/>
      <c r="V153" s="37"/>
      <c r="W153" s="14">
        <f>M153-P153-Q153-R153-S153-T153-U153+V153</f>
        <v>33713</v>
      </c>
      <c r="X153" s="11"/>
      <c r="Y153" s="7"/>
      <c r="Z153" s="7"/>
      <c r="AA153" s="7"/>
      <c r="AB153" s="7"/>
      <c r="AC153" s="21"/>
      <c r="AD153" s="21"/>
      <c r="AE153" s="21"/>
      <c r="AF153" s="21"/>
      <c r="AG153" s="21"/>
      <c r="AH153" s="21"/>
      <c r="AI153" s="21">
        <f>SUM(AI4:AI144)</f>
        <v>9336.372321</v>
      </c>
      <c r="AJ153" s="21">
        <f>G153-AI153</f>
        <v>24301.627679</v>
      </c>
    </row>
  </sheetData>
  <autoFilter xmlns:etc="http://www.wps.cn/officeDocument/2017/etCustomData" ref="A3:AJ153" etc:filterBottomFollowUsedRange="0">
    <extLst/>
  </autoFilter>
  <mergeCells count="468">
    <mergeCell ref="A1:AJ1"/>
    <mergeCell ref="AC2:AD2"/>
    <mergeCell ref="AE2:AF2"/>
    <mergeCell ref="AG2:AH2"/>
    <mergeCell ref="A2:A3"/>
    <mergeCell ref="A4:A7"/>
    <mergeCell ref="A8:A10"/>
    <mergeCell ref="A11:A12"/>
    <mergeCell ref="A13:A15"/>
    <mergeCell ref="A16:A17"/>
    <mergeCell ref="A18:A19"/>
    <mergeCell ref="A20:A21"/>
    <mergeCell ref="A22:A23"/>
    <mergeCell ref="A25:A26"/>
    <mergeCell ref="A28:A29"/>
    <mergeCell ref="A30:A31"/>
    <mergeCell ref="A32:A33"/>
    <mergeCell ref="A34:A35"/>
    <mergeCell ref="A36:A37"/>
    <mergeCell ref="A38:A40"/>
    <mergeCell ref="A42:A43"/>
    <mergeCell ref="A46:A47"/>
    <mergeCell ref="A48:A49"/>
    <mergeCell ref="A57:A58"/>
    <mergeCell ref="A59:A61"/>
    <mergeCell ref="A64:A65"/>
    <mergeCell ref="A72:A73"/>
    <mergeCell ref="A77:A78"/>
    <mergeCell ref="A86:A88"/>
    <mergeCell ref="A89:A90"/>
    <mergeCell ref="A91:A92"/>
    <mergeCell ref="A93:A94"/>
    <mergeCell ref="A99:A100"/>
    <mergeCell ref="A101:A102"/>
    <mergeCell ref="A117:A118"/>
    <mergeCell ref="A119:A120"/>
    <mergeCell ref="A121:A122"/>
    <mergeCell ref="A127:A128"/>
    <mergeCell ref="A138:A140"/>
    <mergeCell ref="A141:A142"/>
    <mergeCell ref="A145:A148"/>
    <mergeCell ref="A149:A150"/>
    <mergeCell ref="A151:A152"/>
    <mergeCell ref="B2:B3"/>
    <mergeCell ref="B4:B7"/>
    <mergeCell ref="B8:B10"/>
    <mergeCell ref="B11:B12"/>
    <mergeCell ref="B13:B15"/>
    <mergeCell ref="B16:B17"/>
    <mergeCell ref="B18:B19"/>
    <mergeCell ref="B20:B21"/>
    <mergeCell ref="B22:B23"/>
    <mergeCell ref="B25:B26"/>
    <mergeCell ref="B28:B29"/>
    <mergeCell ref="B30:B31"/>
    <mergeCell ref="B32:B33"/>
    <mergeCell ref="B34:B35"/>
    <mergeCell ref="B36:B37"/>
    <mergeCell ref="B38:B40"/>
    <mergeCell ref="B42:B43"/>
    <mergeCell ref="B46:B47"/>
    <mergeCell ref="B48:B49"/>
    <mergeCell ref="B57:B58"/>
    <mergeCell ref="B59:B61"/>
    <mergeCell ref="B64:B65"/>
    <mergeCell ref="B72:B73"/>
    <mergeCell ref="B77:B78"/>
    <mergeCell ref="B86:B88"/>
    <mergeCell ref="B89:B90"/>
    <mergeCell ref="B91:B92"/>
    <mergeCell ref="B93:B94"/>
    <mergeCell ref="B99:B100"/>
    <mergeCell ref="B101:B102"/>
    <mergeCell ref="B117:B118"/>
    <mergeCell ref="B119:B120"/>
    <mergeCell ref="B121:B122"/>
    <mergeCell ref="B127:B128"/>
    <mergeCell ref="B138:B140"/>
    <mergeCell ref="B141:B142"/>
    <mergeCell ref="B145:B148"/>
    <mergeCell ref="B149:B150"/>
    <mergeCell ref="B151:B152"/>
    <mergeCell ref="C2:C3"/>
    <mergeCell ref="C4:C7"/>
    <mergeCell ref="C8:C10"/>
    <mergeCell ref="C11:C12"/>
    <mergeCell ref="C13:C15"/>
    <mergeCell ref="C16:C17"/>
    <mergeCell ref="C18:C19"/>
    <mergeCell ref="C20:C21"/>
    <mergeCell ref="C22:C23"/>
    <mergeCell ref="C25:C26"/>
    <mergeCell ref="C28:C29"/>
    <mergeCell ref="C30:C31"/>
    <mergeCell ref="C32:C33"/>
    <mergeCell ref="C34:C35"/>
    <mergeCell ref="C36:C37"/>
    <mergeCell ref="C38:C40"/>
    <mergeCell ref="C42:C43"/>
    <mergeCell ref="C46:C47"/>
    <mergeCell ref="C48:C49"/>
    <mergeCell ref="C57:C58"/>
    <mergeCell ref="C59:C61"/>
    <mergeCell ref="C64:C65"/>
    <mergeCell ref="C72:C73"/>
    <mergeCell ref="C77:C78"/>
    <mergeCell ref="C86:C88"/>
    <mergeCell ref="C89:C90"/>
    <mergeCell ref="C91:C92"/>
    <mergeCell ref="C93:C94"/>
    <mergeCell ref="C99:C100"/>
    <mergeCell ref="C101:C102"/>
    <mergeCell ref="C117:C118"/>
    <mergeCell ref="C119:C120"/>
    <mergeCell ref="C121:C122"/>
    <mergeCell ref="C127:C128"/>
    <mergeCell ref="C138:C140"/>
    <mergeCell ref="C141:C142"/>
    <mergeCell ref="C145:C148"/>
    <mergeCell ref="C149:C150"/>
    <mergeCell ref="C151:C152"/>
    <mergeCell ref="D2:D3"/>
    <mergeCell ref="D4:D7"/>
    <mergeCell ref="D8:D10"/>
    <mergeCell ref="D11:D12"/>
    <mergeCell ref="D13:D15"/>
    <mergeCell ref="D16:D17"/>
    <mergeCell ref="D18:D19"/>
    <mergeCell ref="D20:D21"/>
    <mergeCell ref="D22:D23"/>
    <mergeCell ref="D25:D26"/>
    <mergeCell ref="D28:D29"/>
    <mergeCell ref="D30:D31"/>
    <mergeCell ref="D32:D33"/>
    <mergeCell ref="D34:D35"/>
    <mergeCell ref="D36:D37"/>
    <mergeCell ref="D38:D40"/>
    <mergeCell ref="D42:D43"/>
    <mergeCell ref="D46:D47"/>
    <mergeCell ref="D48:D49"/>
    <mergeCell ref="D57:D58"/>
    <mergeCell ref="D59:D61"/>
    <mergeCell ref="D64:D65"/>
    <mergeCell ref="D72:D73"/>
    <mergeCell ref="D77:D78"/>
    <mergeCell ref="D86:D88"/>
    <mergeCell ref="D89:D90"/>
    <mergeCell ref="D91:D92"/>
    <mergeCell ref="D93:D94"/>
    <mergeCell ref="D99:D100"/>
    <mergeCell ref="D101:D102"/>
    <mergeCell ref="D117:D118"/>
    <mergeCell ref="D119:D120"/>
    <mergeCell ref="D121:D122"/>
    <mergeCell ref="D127:D128"/>
    <mergeCell ref="D138:D140"/>
    <mergeCell ref="D141:D142"/>
    <mergeCell ref="D145:D148"/>
    <mergeCell ref="D149:D150"/>
    <mergeCell ref="D151:D152"/>
    <mergeCell ref="E2:E3"/>
    <mergeCell ref="E4:E7"/>
    <mergeCell ref="E8:E10"/>
    <mergeCell ref="E11:E12"/>
    <mergeCell ref="E13:E15"/>
    <mergeCell ref="E16:E17"/>
    <mergeCell ref="E18:E19"/>
    <mergeCell ref="E20:E21"/>
    <mergeCell ref="E22:E23"/>
    <mergeCell ref="E25:E26"/>
    <mergeCell ref="E28:E29"/>
    <mergeCell ref="E30:E31"/>
    <mergeCell ref="E32:E33"/>
    <mergeCell ref="E34:E35"/>
    <mergeCell ref="E36:E37"/>
    <mergeCell ref="E38:E40"/>
    <mergeCell ref="E42:E43"/>
    <mergeCell ref="E46:E47"/>
    <mergeCell ref="E48:E49"/>
    <mergeCell ref="E57:E58"/>
    <mergeCell ref="E59:E61"/>
    <mergeCell ref="E64:E65"/>
    <mergeCell ref="E72:E73"/>
    <mergeCell ref="E77:E78"/>
    <mergeCell ref="E86:E88"/>
    <mergeCell ref="E89:E90"/>
    <mergeCell ref="E91:E92"/>
    <mergeCell ref="E93:E94"/>
    <mergeCell ref="E99:E100"/>
    <mergeCell ref="E101:E102"/>
    <mergeCell ref="E117:E118"/>
    <mergeCell ref="E119:E120"/>
    <mergeCell ref="E121:E122"/>
    <mergeCell ref="E127:E128"/>
    <mergeCell ref="E138:E140"/>
    <mergeCell ref="E141:E142"/>
    <mergeCell ref="E145:E148"/>
    <mergeCell ref="E149:E150"/>
    <mergeCell ref="E151:E152"/>
    <mergeCell ref="F2:F3"/>
    <mergeCell ref="F4:F7"/>
    <mergeCell ref="F8:F10"/>
    <mergeCell ref="F11:F12"/>
    <mergeCell ref="F13:F15"/>
    <mergeCell ref="F16:F17"/>
    <mergeCell ref="F18:F19"/>
    <mergeCell ref="F20:F21"/>
    <mergeCell ref="F22:F23"/>
    <mergeCell ref="F25:F26"/>
    <mergeCell ref="F28:F29"/>
    <mergeCell ref="F30:F31"/>
    <mergeCell ref="F32:F33"/>
    <mergeCell ref="F34:F35"/>
    <mergeCell ref="F36:F37"/>
    <mergeCell ref="F38:F40"/>
    <mergeCell ref="F42:F43"/>
    <mergeCell ref="F46:F47"/>
    <mergeCell ref="F48:F49"/>
    <mergeCell ref="F57:F58"/>
    <mergeCell ref="F59:F61"/>
    <mergeCell ref="F64:F65"/>
    <mergeCell ref="F72:F73"/>
    <mergeCell ref="F77:F78"/>
    <mergeCell ref="F86:F88"/>
    <mergeCell ref="F89:F90"/>
    <mergeCell ref="F91:F92"/>
    <mergeCell ref="F93:F94"/>
    <mergeCell ref="F99:F100"/>
    <mergeCell ref="F101:F102"/>
    <mergeCell ref="F117:F118"/>
    <mergeCell ref="F119:F120"/>
    <mergeCell ref="F121:F122"/>
    <mergeCell ref="F127:F128"/>
    <mergeCell ref="F138:F140"/>
    <mergeCell ref="F141:F142"/>
    <mergeCell ref="F145:F148"/>
    <mergeCell ref="F149:F150"/>
    <mergeCell ref="F151:F152"/>
    <mergeCell ref="G2:G3"/>
    <mergeCell ref="G4:G7"/>
    <mergeCell ref="G8:G10"/>
    <mergeCell ref="G11:G12"/>
    <mergeCell ref="G13:G15"/>
    <mergeCell ref="G16:G17"/>
    <mergeCell ref="G18:G19"/>
    <mergeCell ref="G20:G21"/>
    <mergeCell ref="G22:G23"/>
    <mergeCell ref="G25:G26"/>
    <mergeCell ref="G28:G29"/>
    <mergeCell ref="G30:G31"/>
    <mergeCell ref="G32:G33"/>
    <mergeCell ref="G34:G35"/>
    <mergeCell ref="G42:G43"/>
    <mergeCell ref="G46:G47"/>
    <mergeCell ref="G48:G49"/>
    <mergeCell ref="G86:G88"/>
    <mergeCell ref="G89:G90"/>
    <mergeCell ref="G91:G92"/>
    <mergeCell ref="G93:G94"/>
    <mergeCell ref="G99:G100"/>
    <mergeCell ref="G101:G102"/>
    <mergeCell ref="G121:G122"/>
    <mergeCell ref="G127:G128"/>
    <mergeCell ref="G138:G140"/>
    <mergeCell ref="G141:G142"/>
    <mergeCell ref="G145:G148"/>
    <mergeCell ref="G151:G152"/>
    <mergeCell ref="H2:H3"/>
    <mergeCell ref="H4:H7"/>
    <mergeCell ref="H8:H10"/>
    <mergeCell ref="H11:H12"/>
    <mergeCell ref="H18:H19"/>
    <mergeCell ref="H20:H21"/>
    <mergeCell ref="H86:H88"/>
    <mergeCell ref="I2:I3"/>
    <mergeCell ref="I11:I12"/>
    <mergeCell ref="I18:I19"/>
    <mergeCell ref="I20:I21"/>
    <mergeCell ref="J2:J3"/>
    <mergeCell ref="J18:J19"/>
    <mergeCell ref="J20:J21"/>
    <mergeCell ref="K2:K3"/>
    <mergeCell ref="K4:K7"/>
    <mergeCell ref="K8:K10"/>
    <mergeCell ref="K11:K12"/>
    <mergeCell ref="K18:K19"/>
    <mergeCell ref="K20:K21"/>
    <mergeCell ref="K36:K37"/>
    <mergeCell ref="K86:K88"/>
    <mergeCell ref="K117:K118"/>
    <mergeCell ref="K119:K120"/>
    <mergeCell ref="L2:L3"/>
    <mergeCell ref="L4:L7"/>
    <mergeCell ref="L8:L10"/>
    <mergeCell ref="L11:L12"/>
    <mergeCell ref="L13:L15"/>
    <mergeCell ref="L16:L17"/>
    <mergeCell ref="L18:L19"/>
    <mergeCell ref="L20:L21"/>
    <mergeCell ref="L22:L23"/>
    <mergeCell ref="L25:L26"/>
    <mergeCell ref="L28:L29"/>
    <mergeCell ref="L30:L31"/>
    <mergeCell ref="L32:L33"/>
    <mergeCell ref="L34:L35"/>
    <mergeCell ref="L36:L37"/>
    <mergeCell ref="L38:L40"/>
    <mergeCell ref="L42:L43"/>
    <mergeCell ref="L46:L47"/>
    <mergeCell ref="L48:L49"/>
    <mergeCell ref="L57:L58"/>
    <mergeCell ref="L59:L61"/>
    <mergeCell ref="L64:L65"/>
    <mergeCell ref="L72:L73"/>
    <mergeCell ref="L77:L78"/>
    <mergeCell ref="L86:L88"/>
    <mergeCell ref="L89:L90"/>
    <mergeCell ref="L91:L92"/>
    <mergeCell ref="L93:L94"/>
    <mergeCell ref="L99:L100"/>
    <mergeCell ref="L101:L102"/>
    <mergeCell ref="L117:L118"/>
    <mergeCell ref="L119:L120"/>
    <mergeCell ref="L121:L122"/>
    <mergeCell ref="L127:L128"/>
    <mergeCell ref="L138:L140"/>
    <mergeCell ref="L141:L142"/>
    <mergeCell ref="L145:L148"/>
    <mergeCell ref="L149:L150"/>
    <mergeCell ref="L151:L152"/>
    <mergeCell ref="M2:M3"/>
    <mergeCell ref="O2:O3"/>
    <mergeCell ref="P2:P3"/>
    <mergeCell ref="Q2:Q3"/>
    <mergeCell ref="R2:R3"/>
    <mergeCell ref="S2:S3"/>
    <mergeCell ref="T2:T3"/>
    <mergeCell ref="U2:U3"/>
    <mergeCell ref="V2:V3"/>
    <mergeCell ref="W2:W3"/>
    <mergeCell ref="X2:X3"/>
    <mergeCell ref="X4:X7"/>
    <mergeCell ref="X8:X10"/>
    <mergeCell ref="X11:X12"/>
    <mergeCell ref="X13:X15"/>
    <mergeCell ref="X16:X17"/>
    <mergeCell ref="X18:X19"/>
    <mergeCell ref="X20:X21"/>
    <mergeCell ref="X22:X23"/>
    <mergeCell ref="X25:X26"/>
    <mergeCell ref="X28:X29"/>
    <mergeCell ref="X30:X31"/>
    <mergeCell ref="X32:X33"/>
    <mergeCell ref="X34:X35"/>
    <mergeCell ref="X36:X37"/>
    <mergeCell ref="X38:X40"/>
    <mergeCell ref="X42:X43"/>
    <mergeCell ref="X46:X47"/>
    <mergeCell ref="X48:X49"/>
    <mergeCell ref="X57:X58"/>
    <mergeCell ref="X59:X61"/>
    <mergeCell ref="X64:X65"/>
    <mergeCell ref="X72:X73"/>
    <mergeCell ref="X77:X78"/>
    <mergeCell ref="X86:X88"/>
    <mergeCell ref="X89:X90"/>
    <mergeCell ref="X91:X92"/>
    <mergeCell ref="X93:X94"/>
    <mergeCell ref="X99:X100"/>
    <mergeCell ref="X101:X102"/>
    <mergeCell ref="X117:X118"/>
    <mergeCell ref="X119:X120"/>
    <mergeCell ref="X121:X122"/>
    <mergeCell ref="X127:X128"/>
    <mergeCell ref="X138:X140"/>
    <mergeCell ref="X141:X142"/>
    <mergeCell ref="X145:X148"/>
    <mergeCell ref="X149:X150"/>
    <mergeCell ref="X151:X152"/>
    <mergeCell ref="Y2:Y3"/>
    <mergeCell ref="Y4:Y7"/>
    <mergeCell ref="Y8:Y10"/>
    <mergeCell ref="Y11:Y12"/>
    <mergeCell ref="Y13:Y15"/>
    <mergeCell ref="Y16:Y17"/>
    <mergeCell ref="Y18:Y19"/>
    <mergeCell ref="Y20:Y21"/>
    <mergeCell ref="Y22:Y23"/>
    <mergeCell ref="Y25:Y26"/>
    <mergeCell ref="Y28:Y29"/>
    <mergeCell ref="Y30:Y31"/>
    <mergeCell ref="Y32:Y33"/>
    <mergeCell ref="Y34:Y35"/>
    <mergeCell ref="Y36:Y37"/>
    <mergeCell ref="Y38:Y40"/>
    <mergeCell ref="Y42:Y43"/>
    <mergeCell ref="Y46:Y47"/>
    <mergeCell ref="Y48:Y49"/>
    <mergeCell ref="Y57:Y58"/>
    <mergeCell ref="Y59:Y61"/>
    <mergeCell ref="Y64:Y65"/>
    <mergeCell ref="Y72:Y73"/>
    <mergeCell ref="Y77:Y78"/>
    <mergeCell ref="Y86:Y88"/>
    <mergeCell ref="Y89:Y90"/>
    <mergeCell ref="Y91:Y92"/>
    <mergeCell ref="Y93:Y94"/>
    <mergeCell ref="Y99:Y100"/>
    <mergeCell ref="Y101:Y102"/>
    <mergeCell ref="Y117:Y118"/>
    <mergeCell ref="Y119:Y120"/>
    <mergeCell ref="Y121:Y122"/>
    <mergeCell ref="Y127:Y128"/>
    <mergeCell ref="Y138:Y140"/>
    <mergeCell ref="Y141:Y142"/>
    <mergeCell ref="Y145:Y148"/>
    <mergeCell ref="Y149:Y150"/>
    <mergeCell ref="Y151:Y152"/>
    <mergeCell ref="Z2:Z3"/>
    <mergeCell ref="Z4:Z7"/>
    <mergeCell ref="Z8:Z10"/>
    <mergeCell ref="Z11:Z12"/>
    <mergeCell ref="Z13:Z15"/>
    <mergeCell ref="Z16:Z17"/>
    <mergeCell ref="Z18:Z19"/>
    <mergeCell ref="Z20:Z21"/>
    <mergeCell ref="Z22:Z23"/>
    <mergeCell ref="Z25:Z26"/>
    <mergeCell ref="Z28:Z29"/>
    <mergeCell ref="Z30:Z31"/>
    <mergeCell ref="Z32:Z33"/>
    <mergeCell ref="Z34:Z35"/>
    <mergeCell ref="Z36:Z37"/>
    <mergeCell ref="Z38:Z40"/>
    <mergeCell ref="Z42:Z43"/>
    <mergeCell ref="Z46:Z47"/>
    <mergeCell ref="Z48:Z49"/>
    <mergeCell ref="Z57:Z58"/>
    <mergeCell ref="Z59:Z61"/>
    <mergeCell ref="Z64:Z65"/>
    <mergeCell ref="Z72:Z73"/>
    <mergeCell ref="Z77:Z78"/>
    <mergeCell ref="Z86:Z88"/>
    <mergeCell ref="Z89:Z90"/>
    <mergeCell ref="Z91:Z92"/>
    <mergeCell ref="Z93:Z94"/>
    <mergeCell ref="Z99:Z100"/>
    <mergeCell ref="Z101:Z102"/>
    <mergeCell ref="Z117:Z118"/>
    <mergeCell ref="Z119:Z120"/>
    <mergeCell ref="Z121:Z122"/>
    <mergeCell ref="Z127:Z128"/>
    <mergeCell ref="Z138:Z140"/>
    <mergeCell ref="Z141:Z142"/>
    <mergeCell ref="Z145:Z148"/>
    <mergeCell ref="Z149:Z150"/>
    <mergeCell ref="Z151:Z152"/>
    <mergeCell ref="AA2:AA3"/>
    <mergeCell ref="AA4:AA7"/>
    <mergeCell ref="AA25:AA26"/>
    <mergeCell ref="AA42:AA43"/>
    <mergeCell ref="AA46:AA47"/>
    <mergeCell ref="AA48:AA49"/>
    <mergeCell ref="AA86:AA87"/>
    <mergeCell ref="AA89:AA90"/>
    <mergeCell ref="AB2:AB3"/>
    <mergeCell ref="AI2:AI3"/>
    <mergeCell ref="AJ2:AJ3"/>
  </mergeCells>
  <pageMargins left="0.700694444444445" right="0.700694444444445" top="0.751388888888889" bottom="0.751388888888889" header="0.298611111111111" footer="0.298611111111111"/>
  <pageSetup paperSize="9" scale="8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难得糊涂</cp:lastModifiedBy>
  <dcterms:created xsi:type="dcterms:W3CDTF">2023-05-12T19:15:00Z</dcterms:created>
  <dcterms:modified xsi:type="dcterms:W3CDTF">2025-10-27T01:20:54Z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2052-12.1.0.23125</vt:lpwstr>
  </property>
  <property fmtid="{D5CDD505-2E9C-101B-9397-08002B2CF9AE}" pid="3" name="ICV">
    <vt:lpwstr>85ABF76FB4A14925BF443304B79FA019_13</vt:lpwstr>
  </property>
</Properties>
</file>